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VS\DEVE\SVS-DVVPI\VACINAS\COVID 19\DISTRIBUIÇÃO DOSES\Distribuições - remessas\Remessas Corretas\"/>
    </mc:Choice>
  </mc:AlternateContent>
  <xr:revisionPtr revIDLastSave="0" documentId="13_ncr:1_{5A2B3255-A736-419B-8B9D-09FA2D6D3D23}" xr6:coauthVersionLast="36" xr6:coauthVersionMax="36" xr10:uidLastSave="{00000000-0000-0000-0000-000000000000}"/>
  <bookViews>
    <workbookView xWindow="0" yWindow="0" windowWidth="16200" windowHeight="24825" activeTab="1" xr2:uid="{00000000-000D-0000-FFFF-FFFF00000000}"/>
  </bookViews>
  <sheets>
    <sheet name="Resumo" sheetId="6" r:id="rId1"/>
    <sheet name="Quilombolas" sheetId="9" r:id="rId2"/>
    <sheet name="65 a 69 anos" sheetId="1" r:id="rId3"/>
  </sheets>
  <definedNames>
    <definedName name="_xlnm._FilterDatabase" localSheetId="2" hidden="1">'65 a 69 anos'!$A$2:$F$424</definedName>
    <definedName name="_xlnm._FilterDatabase" localSheetId="1" hidden="1">Quilombolas!$A$2:$F$429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9" l="1"/>
  <c r="D76" i="9"/>
  <c r="D70" i="9"/>
  <c r="D66" i="9"/>
  <c r="D28" i="9"/>
  <c r="D25" i="9"/>
  <c r="D23" i="9"/>
  <c r="D19" i="9"/>
  <c r="D16" i="9"/>
  <c r="D11" i="9"/>
  <c r="B25" i="6" l="1"/>
  <c r="E399" i="9"/>
  <c r="E383" i="9"/>
  <c r="E146" i="9"/>
  <c r="E104" i="9"/>
  <c r="E82" i="9"/>
  <c r="E80" i="9"/>
  <c r="E66" i="9"/>
  <c r="E49" i="9"/>
  <c r="E45" i="9"/>
  <c r="E43" i="9"/>
  <c r="E41" i="9"/>
  <c r="E28" i="9"/>
  <c r="E25" i="9"/>
  <c r="E21" i="9"/>
  <c r="E19" i="9"/>
  <c r="E16" i="9"/>
  <c r="E11" i="9"/>
  <c r="E4" i="9"/>
  <c r="D423" i="9"/>
  <c r="D379" i="9"/>
  <c r="D356" i="9"/>
  <c r="D334" i="9"/>
  <c r="D312" i="9"/>
  <c r="D294" i="9"/>
  <c r="D263" i="9"/>
  <c r="D234" i="9"/>
  <c r="D222" i="9"/>
  <c r="D200" i="9"/>
  <c r="D174" i="9"/>
  <c r="D138" i="9"/>
  <c r="D94" i="9"/>
  <c r="D63" i="9"/>
  <c r="D406" i="9"/>
  <c r="D398" i="9"/>
  <c r="D148" i="9"/>
  <c r="D110" i="9"/>
  <c r="D84" i="9"/>
  <c r="D53" i="9"/>
  <c r="D40" i="9"/>
  <c r="D10" i="9"/>
  <c r="F234" i="1" l="1"/>
  <c r="F423" i="9"/>
  <c r="C423" i="9"/>
  <c r="E422" i="9"/>
  <c r="E421" i="9"/>
  <c r="E420" i="9"/>
  <c r="E419" i="9"/>
  <c r="E418" i="9"/>
  <c r="E417" i="9"/>
  <c r="E416" i="9"/>
  <c r="E415" i="9"/>
  <c r="E414" i="9"/>
  <c r="E413" i="9"/>
  <c r="E412" i="9"/>
  <c r="E411" i="9"/>
  <c r="E410" i="9"/>
  <c r="E409" i="9"/>
  <c r="E408" i="9"/>
  <c r="E407" i="9"/>
  <c r="F406" i="9"/>
  <c r="C406" i="9"/>
  <c r="E405" i="9"/>
  <c r="E403" i="9"/>
  <c r="E402" i="9"/>
  <c r="E401" i="9"/>
  <c r="E400" i="9"/>
  <c r="F398" i="9"/>
  <c r="C398" i="9"/>
  <c r="E397" i="9"/>
  <c r="E396" i="9"/>
  <c r="E395" i="9"/>
  <c r="E394" i="9"/>
  <c r="E393" i="9"/>
  <c r="E392" i="9"/>
  <c r="E391" i="9"/>
  <c r="E390" i="9"/>
  <c r="E389" i="9"/>
  <c r="E388" i="9"/>
  <c r="E387" i="9"/>
  <c r="E386" i="9"/>
  <c r="E385" i="9"/>
  <c r="E384" i="9"/>
  <c r="E382" i="9"/>
  <c r="E381" i="9"/>
  <c r="E380" i="9"/>
  <c r="F379" i="9"/>
  <c r="C379" i="9"/>
  <c r="E378" i="9"/>
  <c r="E377" i="9"/>
  <c r="E376" i="9"/>
  <c r="E375" i="9"/>
  <c r="E374" i="9"/>
  <c r="E373" i="9"/>
  <c r="E372" i="9"/>
  <c r="E371" i="9"/>
  <c r="E370" i="9"/>
  <c r="E369" i="9"/>
  <c r="E368" i="9"/>
  <c r="E367" i="9"/>
  <c r="E366" i="9"/>
  <c r="E365" i="9"/>
  <c r="E364" i="9"/>
  <c r="E363" i="9"/>
  <c r="E362" i="9"/>
  <c r="E361" i="9"/>
  <c r="E360" i="9"/>
  <c r="E359" i="9"/>
  <c r="E358" i="9"/>
  <c r="E357" i="9"/>
  <c r="F356" i="9"/>
  <c r="C356" i="9"/>
  <c r="E355" i="9"/>
  <c r="E354" i="9"/>
  <c r="E353" i="9"/>
  <c r="E352" i="9"/>
  <c r="E351" i="9"/>
  <c r="E350" i="9"/>
  <c r="E349" i="9"/>
  <c r="E348" i="9"/>
  <c r="E347" i="9"/>
  <c r="E346" i="9"/>
  <c r="E345" i="9"/>
  <c r="E344" i="9"/>
  <c r="E343" i="9"/>
  <c r="E342" i="9"/>
  <c r="E341" i="9"/>
  <c r="E340" i="9"/>
  <c r="E339" i="9"/>
  <c r="E338" i="9"/>
  <c r="E337" i="9"/>
  <c r="E336" i="9"/>
  <c r="E335" i="9"/>
  <c r="F334" i="9"/>
  <c r="C334" i="9"/>
  <c r="E333" i="9"/>
  <c r="E332" i="9"/>
  <c r="E331" i="9"/>
  <c r="E330" i="9"/>
  <c r="E329" i="9"/>
  <c r="E328" i="9"/>
  <c r="E327" i="9"/>
  <c r="E326" i="9"/>
  <c r="E325" i="9"/>
  <c r="E324" i="9"/>
  <c r="E323" i="9"/>
  <c r="E322" i="9"/>
  <c r="E321" i="9"/>
  <c r="E320" i="9"/>
  <c r="E319" i="9"/>
  <c r="E318" i="9"/>
  <c r="E317" i="9"/>
  <c r="E316" i="9"/>
  <c r="E315" i="9"/>
  <c r="E314" i="9"/>
  <c r="E313" i="9"/>
  <c r="F312" i="9"/>
  <c r="E311" i="9"/>
  <c r="E310" i="9"/>
  <c r="E309" i="9"/>
  <c r="E308" i="9"/>
  <c r="E307" i="9"/>
  <c r="E306" i="9"/>
  <c r="E305" i="9"/>
  <c r="E304" i="9"/>
  <c r="E303" i="9"/>
  <c r="E302" i="9"/>
  <c r="E301" i="9"/>
  <c r="E300" i="9"/>
  <c r="E299" i="9"/>
  <c r="E298" i="9"/>
  <c r="E297" i="9"/>
  <c r="E296" i="9"/>
  <c r="E295" i="9"/>
  <c r="F294" i="9"/>
  <c r="C294" i="9"/>
  <c r="E293" i="9"/>
  <c r="E292" i="9"/>
  <c r="E291" i="9"/>
  <c r="E290" i="9"/>
  <c r="E289" i="9"/>
  <c r="E288" i="9"/>
  <c r="E287" i="9"/>
  <c r="E286" i="9"/>
  <c r="E285" i="9"/>
  <c r="E284" i="9"/>
  <c r="E283" i="9"/>
  <c r="E282" i="9"/>
  <c r="E281" i="9"/>
  <c r="E280" i="9"/>
  <c r="E279" i="9"/>
  <c r="E278" i="9"/>
  <c r="E277" i="9"/>
  <c r="E276" i="9"/>
  <c r="E275" i="9"/>
  <c r="E274" i="9"/>
  <c r="E273" i="9"/>
  <c r="E272" i="9"/>
  <c r="E271" i="9"/>
  <c r="E270" i="9"/>
  <c r="E269" i="9"/>
  <c r="E268" i="9"/>
  <c r="E267" i="9"/>
  <c r="E266" i="9"/>
  <c r="E265" i="9"/>
  <c r="E264" i="9"/>
  <c r="F263" i="9"/>
  <c r="C263" i="9"/>
  <c r="E262" i="9"/>
  <c r="E261" i="9"/>
  <c r="E260" i="9"/>
  <c r="E259" i="9"/>
  <c r="E258" i="9"/>
  <c r="E257" i="9"/>
  <c r="E256" i="9"/>
  <c r="E255" i="9"/>
  <c r="E254" i="9"/>
  <c r="E253" i="9"/>
  <c r="E252" i="9"/>
  <c r="E251" i="9"/>
  <c r="E250" i="9"/>
  <c r="E249" i="9"/>
  <c r="E248" i="9"/>
  <c r="E247" i="9"/>
  <c r="E246" i="9"/>
  <c r="E245" i="9"/>
  <c r="E244" i="9"/>
  <c r="E243" i="9"/>
  <c r="E242" i="9"/>
  <c r="E241" i="9"/>
  <c r="E240" i="9"/>
  <c r="E239" i="9"/>
  <c r="E238" i="9"/>
  <c r="E237" i="9"/>
  <c r="E236" i="9"/>
  <c r="E235" i="9"/>
  <c r="F234" i="9"/>
  <c r="C234" i="9"/>
  <c r="E233" i="9"/>
  <c r="E232" i="9"/>
  <c r="E231" i="9"/>
  <c r="E230" i="9"/>
  <c r="E229" i="9"/>
  <c r="E228" i="9"/>
  <c r="E227" i="9"/>
  <c r="E226" i="9"/>
  <c r="E225" i="9"/>
  <c r="E224" i="9"/>
  <c r="E223" i="9"/>
  <c r="F222" i="9"/>
  <c r="C222" i="9"/>
  <c r="E221" i="9"/>
  <c r="E220" i="9"/>
  <c r="E219" i="9"/>
  <c r="E218" i="9"/>
  <c r="E217" i="9"/>
  <c r="E216" i="9"/>
  <c r="E215" i="9"/>
  <c r="E214" i="9"/>
  <c r="E213" i="9"/>
  <c r="E212" i="9"/>
  <c r="E211" i="9"/>
  <c r="E210" i="9"/>
  <c r="E209" i="9"/>
  <c r="E208" i="9"/>
  <c r="E207" i="9"/>
  <c r="E206" i="9"/>
  <c r="E205" i="9"/>
  <c r="E204" i="9"/>
  <c r="E203" i="9"/>
  <c r="E202" i="9"/>
  <c r="E201" i="9"/>
  <c r="F200" i="9"/>
  <c r="C200" i="9"/>
  <c r="E199" i="9"/>
  <c r="E198" i="9"/>
  <c r="E197" i="9"/>
  <c r="E196" i="9"/>
  <c r="E195" i="9"/>
  <c r="E194" i="9"/>
  <c r="E193" i="9"/>
  <c r="E192" i="9"/>
  <c r="E191" i="9"/>
  <c r="E190" i="9"/>
  <c r="E189" i="9"/>
  <c r="E188" i="9"/>
  <c r="E187" i="9"/>
  <c r="E186" i="9"/>
  <c r="E185" i="9"/>
  <c r="E184" i="9"/>
  <c r="E183" i="9"/>
  <c r="E182" i="9"/>
  <c r="E181" i="9"/>
  <c r="E180" i="9"/>
  <c r="E179" i="9"/>
  <c r="E178" i="9"/>
  <c r="E177" i="9"/>
  <c r="E176" i="9"/>
  <c r="E175" i="9"/>
  <c r="F174" i="9"/>
  <c r="C174" i="9"/>
  <c r="E173" i="9"/>
  <c r="E172" i="9"/>
  <c r="E171" i="9"/>
  <c r="E170" i="9"/>
  <c r="E169" i="9"/>
  <c r="E168" i="9"/>
  <c r="E167" i="9"/>
  <c r="E166" i="9"/>
  <c r="E165" i="9"/>
  <c r="E164" i="9"/>
  <c r="E163" i="9"/>
  <c r="E162" i="9"/>
  <c r="E161" i="9"/>
  <c r="E160" i="9"/>
  <c r="E159" i="9"/>
  <c r="E158" i="9"/>
  <c r="E157" i="9"/>
  <c r="E156" i="9"/>
  <c r="E155" i="9"/>
  <c r="E154" i="9"/>
  <c r="E153" i="9"/>
  <c r="E152" i="9"/>
  <c r="E151" i="9"/>
  <c r="E150" i="9"/>
  <c r="E149" i="9"/>
  <c r="F148" i="9"/>
  <c r="C148" i="9"/>
  <c r="E147" i="9"/>
  <c r="E145" i="9"/>
  <c r="E144" i="9"/>
  <c r="E143" i="9"/>
  <c r="E142" i="9"/>
  <c r="E141" i="9"/>
  <c r="E140" i="9"/>
  <c r="E139" i="9"/>
  <c r="F138" i="9"/>
  <c r="C138" i="9"/>
  <c r="E137" i="9"/>
  <c r="E136" i="9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F110" i="9"/>
  <c r="C110" i="9"/>
  <c r="E109" i="9"/>
  <c r="E108" i="9"/>
  <c r="E107" i="9"/>
  <c r="E106" i="9"/>
  <c r="E105" i="9"/>
  <c r="E103" i="9"/>
  <c r="E102" i="9"/>
  <c r="E101" i="9"/>
  <c r="E100" i="9"/>
  <c r="E99" i="9"/>
  <c r="E98" i="9"/>
  <c r="E97" i="9"/>
  <c r="E96" i="9"/>
  <c r="E95" i="9"/>
  <c r="F94" i="9"/>
  <c r="C94" i="9"/>
  <c r="E93" i="9"/>
  <c r="E92" i="9"/>
  <c r="E91" i="9"/>
  <c r="E90" i="9"/>
  <c r="E89" i="9"/>
  <c r="E88" i="9"/>
  <c r="E87" i="9"/>
  <c r="E86" i="9"/>
  <c r="E85" i="9"/>
  <c r="F84" i="9"/>
  <c r="C84" i="9"/>
  <c r="E83" i="9"/>
  <c r="E81" i="9"/>
  <c r="E79" i="9"/>
  <c r="E78" i="9"/>
  <c r="E77" i="9"/>
  <c r="E76" i="9"/>
  <c r="E75" i="9"/>
  <c r="E74" i="9"/>
  <c r="E73" i="9"/>
  <c r="E72" i="9"/>
  <c r="E71" i="9"/>
  <c r="E70" i="9"/>
  <c r="E69" i="9"/>
  <c r="E68" i="9"/>
  <c r="E65" i="9"/>
  <c r="E64" i="9"/>
  <c r="F63" i="9"/>
  <c r="C63" i="9"/>
  <c r="E62" i="9"/>
  <c r="E61" i="9"/>
  <c r="E60" i="9"/>
  <c r="E59" i="9"/>
  <c r="E58" i="9"/>
  <c r="E57" i="9"/>
  <c r="E56" i="9"/>
  <c r="E55" i="9"/>
  <c r="E54" i="9"/>
  <c r="F53" i="9"/>
  <c r="C53" i="9"/>
  <c r="E52" i="9"/>
  <c r="E51" i="9"/>
  <c r="E50" i="9"/>
  <c r="E48" i="9"/>
  <c r="E47" i="9"/>
  <c r="E46" i="9"/>
  <c r="E44" i="9"/>
  <c r="E42" i="9"/>
  <c r="F40" i="9"/>
  <c r="C40" i="9"/>
  <c r="E39" i="9"/>
  <c r="E38" i="9"/>
  <c r="E37" i="9"/>
  <c r="E36" i="9"/>
  <c r="E35" i="9"/>
  <c r="E34" i="9"/>
  <c r="E33" i="9"/>
  <c r="E32" i="9"/>
  <c r="E31" i="9"/>
  <c r="E30" i="9"/>
  <c r="E29" i="9"/>
  <c r="E27" i="9"/>
  <c r="E26" i="9"/>
  <c r="E24" i="9"/>
  <c r="E23" i="9"/>
  <c r="E22" i="9"/>
  <c r="E20" i="9"/>
  <c r="E18" i="9"/>
  <c r="E17" i="9"/>
  <c r="E15" i="9"/>
  <c r="E14" i="9"/>
  <c r="E13" i="9"/>
  <c r="E12" i="9"/>
  <c r="F10" i="9"/>
  <c r="D424" i="9"/>
  <c r="C10" i="9"/>
  <c r="E9" i="9"/>
  <c r="E8" i="9"/>
  <c r="E7" i="9"/>
  <c r="E6" i="9"/>
  <c r="E5" i="9"/>
  <c r="E3" i="9"/>
  <c r="E406" i="9" l="1"/>
  <c r="F424" i="9"/>
  <c r="E200" i="9"/>
  <c r="E294" i="9"/>
  <c r="E110" i="9"/>
  <c r="E40" i="9"/>
  <c r="E53" i="9"/>
  <c r="E94" i="9"/>
  <c r="E138" i="9"/>
  <c r="E174" i="9"/>
  <c r="E263" i="9"/>
  <c r="E356" i="9"/>
  <c r="E379" i="9"/>
  <c r="E423" i="9"/>
  <c r="E84" i="9"/>
  <c r="E148" i="9"/>
  <c r="E334" i="9"/>
  <c r="E398" i="9"/>
  <c r="E10" i="9"/>
  <c r="E63" i="9"/>
  <c r="E222" i="9"/>
  <c r="E234" i="9"/>
  <c r="E312" i="9"/>
  <c r="E424" i="9" l="1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C423" i="1" l="1"/>
  <c r="C406" i="1"/>
  <c r="C398" i="1"/>
  <c r="C379" i="1"/>
  <c r="C356" i="1"/>
  <c r="C334" i="1"/>
  <c r="C312" i="1"/>
  <c r="C294" i="1"/>
  <c r="C263" i="1"/>
  <c r="C234" i="1"/>
  <c r="C222" i="1"/>
  <c r="C200" i="1"/>
  <c r="C174" i="1"/>
  <c r="C148" i="1"/>
  <c r="C138" i="1"/>
  <c r="C110" i="1"/>
  <c r="C94" i="1"/>
  <c r="C84" i="1"/>
  <c r="C63" i="1"/>
  <c r="C53" i="1"/>
  <c r="C40" i="1"/>
  <c r="C10" i="1"/>
  <c r="C424" i="1" l="1"/>
  <c r="E421" i="1" l="1"/>
  <c r="E417" i="1"/>
  <c r="E413" i="1"/>
  <c r="E409" i="1"/>
  <c r="E404" i="1"/>
  <c r="E400" i="1"/>
  <c r="E395" i="1"/>
  <c r="E391" i="1"/>
  <c r="E387" i="1"/>
  <c r="E383" i="1"/>
  <c r="E378" i="1"/>
  <c r="E374" i="1"/>
  <c r="E370" i="1"/>
  <c r="E366" i="1"/>
  <c r="E362" i="1"/>
  <c r="E358" i="1"/>
  <c r="E353" i="1"/>
  <c r="E349" i="1"/>
  <c r="E345" i="1"/>
  <c r="E341" i="1"/>
  <c r="E337" i="1"/>
  <c r="E332" i="1"/>
  <c r="E328" i="1"/>
  <c r="E324" i="1"/>
  <c r="E320" i="1"/>
  <c r="E316" i="1"/>
  <c r="E311" i="1"/>
  <c r="E307" i="1"/>
  <c r="E303" i="1"/>
  <c r="E299" i="1"/>
  <c r="E295" i="1"/>
  <c r="E290" i="1"/>
  <c r="E286" i="1"/>
  <c r="E282" i="1"/>
  <c r="E278" i="1"/>
  <c r="E274" i="1"/>
  <c r="E270" i="1"/>
  <c r="E266" i="1"/>
  <c r="E261" i="1"/>
  <c r="E257" i="1"/>
  <c r="E253" i="1"/>
  <c r="E249" i="1"/>
  <c r="E245" i="1"/>
  <c r="E241" i="1"/>
  <c r="E237" i="1"/>
  <c r="E232" i="1"/>
  <c r="E228" i="1"/>
  <c r="E224" i="1"/>
  <c r="E219" i="1"/>
  <c r="E215" i="1"/>
  <c r="E211" i="1"/>
  <c r="E207" i="1"/>
  <c r="E203" i="1"/>
  <c r="E198" i="1"/>
  <c r="E194" i="1"/>
  <c r="E190" i="1"/>
  <c r="E186" i="1"/>
  <c r="E182" i="1"/>
  <c r="E178" i="1"/>
  <c r="E173" i="1"/>
  <c r="E169" i="1"/>
  <c r="E165" i="1"/>
  <c r="E161" i="1"/>
  <c r="E157" i="1"/>
  <c r="E153" i="1"/>
  <c r="E149" i="1"/>
  <c r="E145" i="1"/>
  <c r="E141" i="1"/>
  <c r="E135" i="1"/>
  <c r="E131" i="1"/>
  <c r="E127" i="1"/>
  <c r="E123" i="1"/>
  <c r="E119" i="1"/>
  <c r="E115" i="1"/>
  <c r="E111" i="1"/>
  <c r="E106" i="1"/>
  <c r="E102" i="1"/>
  <c r="E98" i="1"/>
  <c r="E93" i="1"/>
  <c r="E89" i="1"/>
  <c r="E85" i="1"/>
  <c r="E80" i="1"/>
  <c r="E76" i="1"/>
  <c r="E72" i="1"/>
  <c r="E68" i="1"/>
  <c r="E420" i="1"/>
  <c r="E416" i="1"/>
  <c r="E412" i="1"/>
  <c r="E408" i="1"/>
  <c r="E403" i="1"/>
  <c r="E399" i="1"/>
  <c r="E394" i="1"/>
  <c r="E390" i="1"/>
  <c r="E386" i="1"/>
  <c r="E382" i="1"/>
  <c r="E377" i="1"/>
  <c r="E373" i="1"/>
  <c r="E369" i="1"/>
  <c r="E365" i="1"/>
  <c r="E361" i="1"/>
  <c r="E357" i="1"/>
  <c r="E352" i="1"/>
  <c r="E348" i="1"/>
  <c r="E344" i="1"/>
  <c r="E340" i="1"/>
  <c r="E336" i="1"/>
  <c r="E331" i="1"/>
  <c r="E327" i="1"/>
  <c r="E323" i="1"/>
  <c r="E319" i="1"/>
  <c r="E315" i="1"/>
  <c r="E310" i="1"/>
  <c r="E306" i="1"/>
  <c r="E302" i="1"/>
  <c r="E298" i="1"/>
  <c r="E293" i="1"/>
  <c r="E289" i="1"/>
  <c r="E285" i="1"/>
  <c r="E281" i="1"/>
  <c r="E277" i="1"/>
  <c r="E273" i="1"/>
  <c r="E269" i="1"/>
  <c r="E265" i="1"/>
  <c r="E260" i="1"/>
  <c r="E256" i="1"/>
  <c r="E252" i="1"/>
  <c r="E248" i="1"/>
  <c r="E244" i="1"/>
  <c r="E240" i="1"/>
  <c r="E236" i="1"/>
  <c r="E231" i="1"/>
  <c r="E227" i="1"/>
  <c r="E223" i="1"/>
  <c r="E218" i="1"/>
  <c r="E214" i="1"/>
  <c r="E210" i="1"/>
  <c r="E206" i="1"/>
  <c r="E202" i="1"/>
  <c r="E197" i="1"/>
  <c r="E193" i="1"/>
  <c r="E189" i="1"/>
  <c r="E185" i="1"/>
  <c r="E181" i="1"/>
  <c r="E177" i="1"/>
  <c r="E172" i="1"/>
  <c r="E168" i="1"/>
  <c r="E164" i="1"/>
  <c r="E160" i="1"/>
  <c r="E156" i="1"/>
  <c r="E152" i="1"/>
  <c r="E137" i="1"/>
  <c r="E144" i="1"/>
  <c r="E140" i="1"/>
  <c r="E134" i="1"/>
  <c r="E419" i="1"/>
  <c r="E415" i="1"/>
  <c r="E411" i="1"/>
  <c r="E407" i="1"/>
  <c r="E402" i="1"/>
  <c r="E397" i="1"/>
  <c r="E393" i="1"/>
  <c r="E389" i="1"/>
  <c r="E385" i="1"/>
  <c r="E381" i="1"/>
  <c r="E376" i="1"/>
  <c r="E372" i="1"/>
  <c r="E368" i="1"/>
  <c r="E364" i="1"/>
  <c r="E360" i="1"/>
  <c r="E355" i="1"/>
  <c r="E351" i="1"/>
  <c r="E347" i="1"/>
  <c r="E343" i="1"/>
  <c r="E339" i="1"/>
  <c r="E335" i="1"/>
  <c r="E330" i="1"/>
  <c r="E326" i="1"/>
  <c r="E322" i="1"/>
  <c r="E318" i="1"/>
  <c r="E314" i="1"/>
  <c r="E309" i="1"/>
  <c r="E305" i="1"/>
  <c r="E301" i="1"/>
  <c r="E297" i="1"/>
  <c r="E292" i="1"/>
  <c r="E288" i="1"/>
  <c r="E284" i="1"/>
  <c r="E280" i="1"/>
  <c r="E276" i="1"/>
  <c r="E272" i="1"/>
  <c r="E268" i="1"/>
  <c r="E264" i="1"/>
  <c r="E259" i="1"/>
  <c r="E255" i="1"/>
  <c r="E251" i="1"/>
  <c r="E247" i="1"/>
  <c r="E243" i="1"/>
  <c r="E239" i="1"/>
  <c r="E235" i="1"/>
  <c r="E230" i="1"/>
  <c r="E226" i="1"/>
  <c r="E221" i="1"/>
  <c r="E217" i="1"/>
  <c r="E213" i="1"/>
  <c r="E209" i="1"/>
  <c r="E205" i="1"/>
  <c r="E201" i="1"/>
  <c r="E196" i="1"/>
  <c r="E192" i="1"/>
  <c r="E188" i="1"/>
  <c r="E184" i="1"/>
  <c r="E180" i="1"/>
  <c r="E176" i="1"/>
  <c r="E171" i="1"/>
  <c r="E167" i="1"/>
  <c r="E163" i="1"/>
  <c r="E159" i="1"/>
  <c r="E155" i="1"/>
  <c r="E151" i="1"/>
  <c r="E147" i="1"/>
  <c r="E143" i="1"/>
  <c r="E139" i="1"/>
  <c r="E133" i="1"/>
  <c r="E129" i="1"/>
  <c r="E125" i="1"/>
  <c r="E121" i="1"/>
  <c r="E117" i="1"/>
  <c r="E113" i="1"/>
  <c r="E108" i="1"/>
  <c r="E104" i="1"/>
  <c r="E100" i="1"/>
  <c r="E96" i="1"/>
  <c r="E91" i="1"/>
  <c r="E87" i="1"/>
  <c r="E82" i="1"/>
  <c r="E78" i="1"/>
  <c r="E74" i="1"/>
  <c r="E70" i="1"/>
  <c r="E414" i="1"/>
  <c r="E396" i="1"/>
  <c r="E380" i="1"/>
  <c r="E363" i="1"/>
  <c r="E346" i="1"/>
  <c r="E329" i="1"/>
  <c r="E313" i="1"/>
  <c r="E296" i="1"/>
  <c r="E279" i="1"/>
  <c r="E262" i="1"/>
  <c r="E246" i="1"/>
  <c r="E229" i="1"/>
  <c r="E212" i="1"/>
  <c r="E195" i="1"/>
  <c r="E179" i="1"/>
  <c r="E162" i="1"/>
  <c r="E146" i="1"/>
  <c r="E130" i="1"/>
  <c r="E122" i="1"/>
  <c r="E114" i="1"/>
  <c r="E105" i="1"/>
  <c r="E97" i="1"/>
  <c r="E88" i="1"/>
  <c r="E79" i="1"/>
  <c r="E71" i="1"/>
  <c r="E65" i="1"/>
  <c r="E60" i="1"/>
  <c r="E56" i="1"/>
  <c r="E51" i="1"/>
  <c r="E47" i="1"/>
  <c r="E43" i="1"/>
  <c r="E38" i="1"/>
  <c r="E34" i="1"/>
  <c r="E30" i="1"/>
  <c r="E26" i="1"/>
  <c r="E22" i="1"/>
  <c r="E18" i="1"/>
  <c r="E14" i="1"/>
  <c r="E9" i="1"/>
  <c r="E5" i="1"/>
  <c r="E401" i="1"/>
  <c r="E333" i="1"/>
  <c r="E283" i="1"/>
  <c r="E233" i="1"/>
  <c r="E166" i="1"/>
  <c r="E124" i="1"/>
  <c r="E107" i="1"/>
  <c r="E73" i="1"/>
  <c r="E61" i="1"/>
  <c r="E48" i="1"/>
  <c r="E35" i="1"/>
  <c r="E19" i="1"/>
  <c r="E6" i="1"/>
  <c r="E410" i="1"/>
  <c r="E392" i="1"/>
  <c r="E375" i="1"/>
  <c r="E359" i="1"/>
  <c r="E342" i="1"/>
  <c r="E325" i="1"/>
  <c r="E308" i="1"/>
  <c r="E291" i="1"/>
  <c r="E275" i="1"/>
  <c r="E258" i="1"/>
  <c r="E242" i="1"/>
  <c r="E225" i="1"/>
  <c r="E208" i="1"/>
  <c r="E191" i="1"/>
  <c r="E175" i="1"/>
  <c r="E158" i="1"/>
  <c r="E142" i="1"/>
  <c r="E128" i="1"/>
  <c r="E120" i="1"/>
  <c r="E112" i="1"/>
  <c r="E103" i="1"/>
  <c r="E95" i="1"/>
  <c r="E86" i="1"/>
  <c r="E77" i="1"/>
  <c r="E69" i="1"/>
  <c r="E64" i="1"/>
  <c r="E59" i="1"/>
  <c r="E55" i="1"/>
  <c r="E50" i="1"/>
  <c r="E46" i="1"/>
  <c r="E42" i="1"/>
  <c r="E37" i="1"/>
  <c r="E33" i="1"/>
  <c r="E29" i="1"/>
  <c r="E25" i="1"/>
  <c r="E21" i="1"/>
  <c r="E17" i="1"/>
  <c r="E13" i="1"/>
  <c r="E8" i="1"/>
  <c r="E4" i="1"/>
  <c r="E384" i="1"/>
  <c r="E367" i="1"/>
  <c r="E350" i="1"/>
  <c r="E300" i="1"/>
  <c r="E250" i="1"/>
  <c r="E199" i="1"/>
  <c r="E150" i="1"/>
  <c r="E116" i="1"/>
  <c r="E90" i="1"/>
  <c r="E66" i="1"/>
  <c r="E52" i="1"/>
  <c r="E39" i="1"/>
  <c r="E27" i="1"/>
  <c r="E15" i="1"/>
  <c r="E422" i="1"/>
  <c r="E405" i="1"/>
  <c r="E388" i="1"/>
  <c r="E371" i="1"/>
  <c r="E354" i="1"/>
  <c r="E338" i="1"/>
  <c r="E321" i="1"/>
  <c r="E304" i="1"/>
  <c r="E287" i="1"/>
  <c r="E271" i="1"/>
  <c r="E254" i="1"/>
  <c r="E238" i="1"/>
  <c r="E220" i="1"/>
  <c r="E204" i="1"/>
  <c r="E187" i="1"/>
  <c r="E170" i="1"/>
  <c r="E154" i="1"/>
  <c r="E136" i="1"/>
  <c r="E126" i="1"/>
  <c r="E118" i="1"/>
  <c r="E109" i="1"/>
  <c r="E101" i="1"/>
  <c r="E92" i="1"/>
  <c r="E83" i="1"/>
  <c r="E75" i="1"/>
  <c r="E67" i="1"/>
  <c r="E62" i="1"/>
  <c r="E58" i="1"/>
  <c r="E54" i="1"/>
  <c r="E49" i="1"/>
  <c r="E45" i="1"/>
  <c r="E41" i="1"/>
  <c r="E36" i="1"/>
  <c r="E32" i="1"/>
  <c r="E28" i="1"/>
  <c r="E24" i="1"/>
  <c r="E20" i="1"/>
  <c r="E16" i="1"/>
  <c r="E12" i="1"/>
  <c r="E7" i="1"/>
  <c r="E418" i="1"/>
  <c r="E317" i="1"/>
  <c r="E267" i="1"/>
  <c r="E216" i="1"/>
  <c r="E183" i="1"/>
  <c r="E132" i="1"/>
  <c r="E99" i="1"/>
  <c r="E81" i="1"/>
  <c r="E57" i="1"/>
  <c r="E44" i="1"/>
  <c r="E31" i="1"/>
  <c r="E23" i="1"/>
  <c r="E11" i="1"/>
  <c r="C312" i="9" l="1"/>
  <c r="C424" i="9" s="1"/>
  <c r="E40" i="1"/>
  <c r="E222" i="1"/>
  <c r="E263" i="1"/>
  <c r="E356" i="1"/>
  <c r="E406" i="1"/>
  <c r="E138" i="1"/>
  <c r="E312" i="1"/>
  <c r="E63" i="1"/>
  <c r="E200" i="1"/>
  <c r="E148" i="1"/>
  <c r="E423" i="1"/>
  <c r="E174" i="1"/>
  <c r="E294" i="1"/>
  <c r="E53" i="1"/>
  <c r="E84" i="1"/>
  <c r="E110" i="1"/>
  <c r="E334" i="1"/>
  <c r="E398" i="1"/>
  <c r="E234" i="1"/>
  <c r="E379" i="1"/>
  <c r="E94" i="1"/>
  <c r="E3" i="1"/>
  <c r="E10" i="1" s="1"/>
  <c r="E424" i="1" l="1"/>
  <c r="D424" i="1"/>
  <c r="A37" i="6" l="1"/>
  <c r="C25" i="6"/>
  <c r="D25" i="6" l="1"/>
  <c r="F423" i="1"/>
  <c r="F406" i="1"/>
  <c r="F398" i="1"/>
  <c r="F379" i="1"/>
  <c r="F356" i="1"/>
  <c r="F334" i="1"/>
  <c r="F312" i="1"/>
  <c r="F294" i="1"/>
  <c r="F263" i="1"/>
  <c r="F222" i="1"/>
  <c r="F200" i="1"/>
  <c r="F174" i="1"/>
  <c r="F148" i="1"/>
  <c r="F138" i="1"/>
  <c r="F110" i="1"/>
  <c r="F94" i="1"/>
  <c r="F84" i="1"/>
  <c r="F63" i="1"/>
  <c r="F53" i="1"/>
  <c r="F40" i="1"/>
  <c r="F10" i="1"/>
  <c r="F424" i="1" l="1"/>
</calcChain>
</file>

<file path=xl/sharedStrings.xml><?xml version="1.0" encoding="utf-8"?>
<sst xmlns="http://schemas.openxmlformats.org/spreadsheetml/2006/main" count="1283" uniqueCount="476">
  <si>
    <t>RS</t>
  </si>
  <si>
    <t>Municípios</t>
  </si>
  <si>
    <t>Nº Doses c/ 5%**</t>
  </si>
  <si>
    <t>N. Doses c/ 5% arredondado ***</t>
  </si>
  <si>
    <t>Antonina</t>
  </si>
  <si>
    <t>Guaraqueçaba</t>
  </si>
  <si>
    <t>Guaratuba</t>
  </si>
  <si>
    <t>Matinhos</t>
  </si>
  <si>
    <t>1</t>
  </si>
  <si>
    <t>Morretes</t>
  </si>
  <si>
    <t>Paranaguá</t>
  </si>
  <si>
    <t>Pontal do Paraná</t>
  </si>
  <si>
    <t>1 Total</t>
  </si>
  <si>
    <t>2</t>
  </si>
  <si>
    <t>Adrianópolis</t>
  </si>
  <si>
    <t>Agudos do Sul</t>
  </si>
  <si>
    <t>Almirante Tamandaré</t>
  </si>
  <si>
    <t>Araucária</t>
  </si>
  <si>
    <t>Balsa Nova</t>
  </si>
  <si>
    <t>Bocaiúva do Sul</t>
  </si>
  <si>
    <t>Campina Grande do Sul</t>
  </si>
  <si>
    <t>Campo do Tenente</t>
  </si>
  <si>
    <t>Campo Largo</t>
  </si>
  <si>
    <t>Campo Magro</t>
  </si>
  <si>
    <t>Cerro Azul</t>
  </si>
  <si>
    <t>Colombo</t>
  </si>
  <si>
    <t>Contenda</t>
  </si>
  <si>
    <t>Curitiba</t>
  </si>
  <si>
    <t>Doutor Ulysses</t>
  </si>
  <si>
    <t>Fazenda Rio Grande</t>
  </si>
  <si>
    <t>Itaperuçu</t>
  </si>
  <si>
    <t>Lapa</t>
  </si>
  <si>
    <t>Mandirituba</t>
  </si>
  <si>
    <t>Piên</t>
  </si>
  <si>
    <t>Pinhais</t>
  </si>
  <si>
    <t>Piraquara</t>
  </si>
  <si>
    <t>Quatro Barras</t>
  </si>
  <si>
    <t>Quitandinha</t>
  </si>
  <si>
    <t>Rio Branco do Sul</t>
  </si>
  <si>
    <t>Rio Negro</t>
  </si>
  <si>
    <t>São José dos Pinhais</t>
  </si>
  <si>
    <t>Tijucas do Sul</t>
  </si>
  <si>
    <t>Tunas do Paraná</t>
  </si>
  <si>
    <t>2 Total</t>
  </si>
  <si>
    <t>Arapoti</t>
  </si>
  <si>
    <t>Carambeí</t>
  </si>
  <si>
    <t>Castro</t>
  </si>
  <si>
    <t>Ipiranga</t>
  </si>
  <si>
    <t>Ivaí</t>
  </si>
  <si>
    <t>Jaguariaíva</t>
  </si>
  <si>
    <t>Palmeira</t>
  </si>
  <si>
    <t>Piraí do Sul</t>
  </si>
  <si>
    <t>Ponta Grossa</t>
  </si>
  <si>
    <t>Porto Amazonas</t>
  </si>
  <si>
    <t>São João do Triunfo</t>
  </si>
  <si>
    <t>Sengés</t>
  </si>
  <si>
    <t>3 Total</t>
  </si>
  <si>
    <t>Fernandes Pinheiro</t>
  </si>
  <si>
    <t>Guamiranga</t>
  </si>
  <si>
    <t>Imbituva</t>
  </si>
  <si>
    <t>Inácio Martins</t>
  </si>
  <si>
    <t>Irati</t>
  </si>
  <si>
    <t>Mallet</t>
  </si>
  <si>
    <t>Rebouças</t>
  </si>
  <si>
    <t>Rio Azul</t>
  </si>
  <si>
    <t>Teixeira Soares</t>
  </si>
  <si>
    <t>4 Total</t>
  </si>
  <si>
    <t>Boa Ventura de São Roque</t>
  </si>
  <si>
    <t>Campina do Simão</t>
  </si>
  <si>
    <t>Candói</t>
  </si>
  <si>
    <t>Cantagalo</t>
  </si>
  <si>
    <t>Foz do Jordão</t>
  </si>
  <si>
    <t>Goioxim</t>
  </si>
  <si>
    <t>Guarapuava</t>
  </si>
  <si>
    <t>Laranjal</t>
  </si>
  <si>
    <t>Laranjeiras do Sul</t>
  </si>
  <si>
    <t>Marquinho</t>
  </si>
  <si>
    <t>Nova Laranjeiras</t>
  </si>
  <si>
    <t>Palmital</t>
  </si>
  <si>
    <t>Pinhão</t>
  </si>
  <si>
    <t>Pitanga</t>
  </si>
  <si>
    <t>Porto Barreiro</t>
  </si>
  <si>
    <t>Prudentópolis</t>
  </si>
  <si>
    <t>Reserva do Iguaçu</t>
  </si>
  <si>
    <t>Rio Bonito do Iguaçu</t>
  </si>
  <si>
    <t>Turvo</t>
  </si>
  <si>
    <t>Virmond</t>
  </si>
  <si>
    <t>5 Total</t>
  </si>
  <si>
    <t>Antônio Olinto</t>
  </si>
  <si>
    <t>Bituruna</t>
  </si>
  <si>
    <t>Cruz Machado</t>
  </si>
  <si>
    <t>General Carneiro</t>
  </si>
  <si>
    <t>Paula Freitas</t>
  </si>
  <si>
    <t>Paulo Frontin</t>
  </si>
  <si>
    <t>Porto Vitória</t>
  </si>
  <si>
    <t>São Mateus do Sul</t>
  </si>
  <si>
    <t>União da Vitória</t>
  </si>
  <si>
    <t>6 Total</t>
  </si>
  <si>
    <t>Bom Sucesso do Sul</t>
  </si>
  <si>
    <t>Chopinzinho</t>
  </si>
  <si>
    <t>Clevelândia</t>
  </si>
  <si>
    <t>Coronel Domingos Soares</t>
  </si>
  <si>
    <t>Coronel Vivida</t>
  </si>
  <si>
    <t>Honório Serpa</t>
  </si>
  <si>
    <t>Itapejara d'Oeste</t>
  </si>
  <si>
    <t>Mangueirinha</t>
  </si>
  <si>
    <t>Mariópolis</t>
  </si>
  <si>
    <t>Palmas</t>
  </si>
  <si>
    <t>Pato Branco</t>
  </si>
  <si>
    <t>São João</t>
  </si>
  <si>
    <t>Saudade do Iguaçu</t>
  </si>
  <si>
    <t>Sulina</t>
  </si>
  <si>
    <t>Vitorino</t>
  </si>
  <si>
    <t>7 Total</t>
  </si>
  <si>
    <t>Ampére</t>
  </si>
  <si>
    <t>Barracão</t>
  </si>
  <si>
    <t>Bela Vista da Caroba</t>
  </si>
  <si>
    <t>Boa Esperança do Iguaçu</t>
  </si>
  <si>
    <t>Bom Jesus do Sul</t>
  </si>
  <si>
    <t>Capanema</t>
  </si>
  <si>
    <t>Cruzeiro do Iguaçu</t>
  </si>
  <si>
    <t>Dois Vizinhos</t>
  </si>
  <si>
    <t>Enéas Marques</t>
  </si>
  <si>
    <t>Flor da Serra do Sul</t>
  </si>
  <si>
    <t>Francisco Beltrão</t>
  </si>
  <si>
    <t>Manfrinópolis</t>
  </si>
  <si>
    <t>Marmeleiro</t>
  </si>
  <si>
    <t>Nova Esperança do Sudoeste</t>
  </si>
  <si>
    <t>Nova Prata do Iguaçu</t>
  </si>
  <si>
    <t>Pérola d'Oeste</t>
  </si>
  <si>
    <t>Pinhal de São Bento</t>
  </si>
  <si>
    <t>Planalto</t>
  </si>
  <si>
    <t>Pranchita</t>
  </si>
  <si>
    <t>Realeza</t>
  </si>
  <si>
    <t>Renascença</t>
  </si>
  <si>
    <t>Salgado Filho</t>
  </si>
  <si>
    <t>Salto do Lontra</t>
  </si>
  <si>
    <t>Santa Izabel do Oeste</t>
  </si>
  <si>
    <t>Santo Antônio do Sudoeste</t>
  </si>
  <si>
    <t>São Jorge d'Oeste</t>
  </si>
  <si>
    <t>Verê</t>
  </si>
  <si>
    <t>8 Total</t>
  </si>
  <si>
    <t>Foz do Iguaçu</t>
  </si>
  <si>
    <t>Itaipulândia</t>
  </si>
  <si>
    <t>Matelândia</t>
  </si>
  <si>
    <t>Medianeira</t>
  </si>
  <si>
    <t>Missal</t>
  </si>
  <si>
    <t>Ramilândia</t>
  </si>
  <si>
    <t>Santa Terezinha de Itaipu</t>
  </si>
  <si>
    <t>São Miguel do Iguaçu</t>
  </si>
  <si>
    <t>Serranópolis do Iguaçu</t>
  </si>
  <si>
    <t>9 Total</t>
  </si>
  <si>
    <t>Anahy</t>
  </si>
  <si>
    <t>Boa Vista da Aparecida</t>
  </si>
  <si>
    <t>Braganey</t>
  </si>
  <si>
    <t>Cafelândia</t>
  </si>
  <si>
    <t>Campo Bonito</t>
  </si>
  <si>
    <t>Capitão Leônidas Marques</t>
  </si>
  <si>
    <t>Cascavel</t>
  </si>
  <si>
    <t>Catanduvas</t>
  </si>
  <si>
    <t>Céu Azul</t>
  </si>
  <si>
    <t>Corbélia</t>
  </si>
  <si>
    <t>Diamante do Sul</t>
  </si>
  <si>
    <t>Espigão Alto do Iguaçu</t>
  </si>
  <si>
    <t>Formosa do Oeste</t>
  </si>
  <si>
    <t>Guaraniaçu</t>
  </si>
  <si>
    <t>Ibema</t>
  </si>
  <si>
    <t>Iguatu</t>
  </si>
  <si>
    <t>Iracema do Oeste</t>
  </si>
  <si>
    <t>Jesuítas</t>
  </si>
  <si>
    <t>Lindoeste</t>
  </si>
  <si>
    <t>Nova Aurora</t>
  </si>
  <si>
    <t>Quedas do Iguaçu</t>
  </si>
  <si>
    <t>Santa Lúcia</t>
  </si>
  <si>
    <t>Santa Tereza do Oeste</t>
  </si>
  <si>
    <t>Três Barras do Paraná</t>
  </si>
  <si>
    <t>Vera Cruz do Oeste</t>
  </si>
  <si>
    <t>10 Total</t>
  </si>
  <si>
    <t>Altamira do Paraná</t>
  </si>
  <si>
    <t>Araruna</t>
  </si>
  <si>
    <t>Barbosa Ferraz</t>
  </si>
  <si>
    <t>Boa Esperança</t>
  </si>
  <si>
    <t>Campina da Lagoa</t>
  </si>
  <si>
    <t>Campo Mourão</t>
  </si>
  <si>
    <t>Corumbataí do Sul</t>
  </si>
  <si>
    <t>Engenheiro Beltrão</t>
  </si>
  <si>
    <t>Farol</t>
  </si>
  <si>
    <t>Fênix</t>
  </si>
  <si>
    <t>Goioerê</t>
  </si>
  <si>
    <t>Iretama</t>
  </si>
  <si>
    <t>Janiópolis</t>
  </si>
  <si>
    <t>Juranda</t>
  </si>
  <si>
    <t>Luiziana</t>
  </si>
  <si>
    <t>Mamborê</t>
  </si>
  <si>
    <t>11</t>
  </si>
  <si>
    <t>Moreira Sales</t>
  </si>
  <si>
    <t>Nova Cantu</t>
  </si>
  <si>
    <t>Peabiru</t>
  </si>
  <si>
    <t>Quarto Centenário</t>
  </si>
  <si>
    <t>Quinta do Sol</t>
  </si>
  <si>
    <t>Rancho Alegre D'Oeste</t>
  </si>
  <si>
    <t>Roncador</t>
  </si>
  <si>
    <t>Terra Boa</t>
  </si>
  <si>
    <t>Ubiratã</t>
  </si>
  <si>
    <t>11 Total</t>
  </si>
  <si>
    <t>Alto Paraíso</t>
  </si>
  <si>
    <t>Alto Piquiri</t>
  </si>
  <si>
    <t>Altônia</t>
  </si>
  <si>
    <t>Brasilândia do Sul</t>
  </si>
  <si>
    <t>Cafezal do Sul</t>
  </si>
  <si>
    <t>Cruzeiro do Oeste</t>
  </si>
  <si>
    <t>Douradina</t>
  </si>
  <si>
    <t>Esperança Nova</t>
  </si>
  <si>
    <t>Francisco Alves</t>
  </si>
  <si>
    <t>Icaraíma</t>
  </si>
  <si>
    <t>Iporã</t>
  </si>
  <si>
    <t>Ivaté</t>
  </si>
  <si>
    <t>Maria Helena</t>
  </si>
  <si>
    <t>Mariluz</t>
  </si>
  <si>
    <t>Nova Olímpia</t>
  </si>
  <si>
    <t>Perobal</t>
  </si>
  <si>
    <t>Pérola</t>
  </si>
  <si>
    <t>São Jorge do Patrocínio</t>
  </si>
  <si>
    <t>Tapira</t>
  </si>
  <si>
    <t>Umuarama</t>
  </si>
  <si>
    <t>Xambrê</t>
  </si>
  <si>
    <t>12 Total</t>
  </si>
  <si>
    <t>Cianorte</t>
  </si>
  <si>
    <t>Cidade Gaúcha</t>
  </si>
  <si>
    <t>Guaporema</t>
  </si>
  <si>
    <t>Indianópolis</t>
  </si>
  <si>
    <t>Japurá</t>
  </si>
  <si>
    <t>Jussara</t>
  </si>
  <si>
    <t>Rondon</t>
  </si>
  <si>
    <t>São Manoel do Paraná</t>
  </si>
  <si>
    <t>São Tomé</t>
  </si>
  <si>
    <t>Tapejara</t>
  </si>
  <si>
    <t>Tuneiras do Oeste</t>
  </si>
  <si>
    <t>13 Total</t>
  </si>
  <si>
    <t>Alto Paraná</t>
  </si>
  <si>
    <t>Amaporã</t>
  </si>
  <si>
    <t>Cruzeiro do Sul</t>
  </si>
  <si>
    <t>Diamante do Norte</t>
  </si>
  <si>
    <t>Guairaçá</t>
  </si>
  <si>
    <t>Inajá</t>
  </si>
  <si>
    <t>Itaúna do Sul</t>
  </si>
  <si>
    <t>Jardim Olinda</t>
  </si>
  <si>
    <t>Loanda</t>
  </si>
  <si>
    <t>Marilena</t>
  </si>
  <si>
    <t>Mirador</t>
  </si>
  <si>
    <t>Nova Aliança do Ivaí</t>
  </si>
  <si>
    <t>Nova Londrina</t>
  </si>
  <si>
    <t>Paraíso do Norte</t>
  </si>
  <si>
    <t>Paranapoema</t>
  </si>
  <si>
    <t>Paranavaí</t>
  </si>
  <si>
    <t>Planaltina do Paraná</t>
  </si>
  <si>
    <t>Porto Rico</t>
  </si>
  <si>
    <t>Querência do Norte</t>
  </si>
  <si>
    <t>Santa Cruz de Monte Castelo</t>
  </si>
  <si>
    <t>Santa Isabel do Ivaí</t>
  </si>
  <si>
    <t>Santa Mônica</t>
  </si>
  <si>
    <t>Santo Antônio do Caiuá</t>
  </si>
  <si>
    <t>São Carlos do Ivaí</t>
  </si>
  <si>
    <t>São João do Caiuá</t>
  </si>
  <si>
    <t>São Pedro do Paraná</t>
  </si>
  <si>
    <t>Tamboara</t>
  </si>
  <si>
    <t>Terra Rica</t>
  </si>
  <si>
    <t>14 Total</t>
  </si>
  <si>
    <t>Ângulo</t>
  </si>
  <si>
    <t>Astorga</t>
  </si>
  <si>
    <t>Atalaia</t>
  </si>
  <si>
    <t>Colorado</t>
  </si>
  <si>
    <t>Doutor Camargo</t>
  </si>
  <si>
    <t>Floraí</t>
  </si>
  <si>
    <t>Floresta</t>
  </si>
  <si>
    <t>Flórida</t>
  </si>
  <si>
    <t>Iguaraçu</t>
  </si>
  <si>
    <t>Itaguajé</t>
  </si>
  <si>
    <t>Itambé</t>
  </si>
  <si>
    <t>Ivatuba</t>
  </si>
  <si>
    <t>Lobato</t>
  </si>
  <si>
    <t>Mandaguaçu</t>
  </si>
  <si>
    <t>Mandaguari</t>
  </si>
  <si>
    <t>Marialva</t>
  </si>
  <si>
    <t>Maringá</t>
  </si>
  <si>
    <t>Munhoz de Melo</t>
  </si>
  <si>
    <t>Nossa Senhora das Graças</t>
  </si>
  <si>
    <t>Nova Esperança</t>
  </si>
  <si>
    <t>Ourizona</t>
  </si>
  <si>
    <t>Paiçandu</t>
  </si>
  <si>
    <t>Paranacity</t>
  </si>
  <si>
    <t>Presidente Castelo Branco</t>
  </si>
  <si>
    <t>Santa Fé</t>
  </si>
  <si>
    <t>Santa Inês</t>
  </si>
  <si>
    <t>Santo Inácio</t>
  </si>
  <si>
    <t>São Jorge do Ivaí</t>
  </si>
  <si>
    <t>Sarandi</t>
  </si>
  <si>
    <t>Uniflor</t>
  </si>
  <si>
    <t>15 Total</t>
  </si>
  <si>
    <t>Apucarana</t>
  </si>
  <si>
    <t>Arapongas</t>
  </si>
  <si>
    <t>Bom Sucesso</t>
  </si>
  <si>
    <t>Borrazópolis</t>
  </si>
  <si>
    <t>Califórnia</t>
  </si>
  <si>
    <t>Cambira</t>
  </si>
  <si>
    <t>Faxinal</t>
  </si>
  <si>
    <t>Grandes Rios</t>
  </si>
  <si>
    <t>Jandaia do Sul</t>
  </si>
  <si>
    <t>Kaloré</t>
  </si>
  <si>
    <t>Marilândia do Sul</t>
  </si>
  <si>
    <t>Marumbi</t>
  </si>
  <si>
    <t>Mauá da Serra</t>
  </si>
  <si>
    <t>Novo Itacolomi</t>
  </si>
  <si>
    <t>Rio Bom</t>
  </si>
  <si>
    <t>Sabáudia</t>
  </si>
  <si>
    <t>São Pedro do Ivaí</t>
  </si>
  <si>
    <t>16 Total</t>
  </si>
  <si>
    <t>Alvorada do Sul</t>
  </si>
  <si>
    <t>Assaí</t>
  </si>
  <si>
    <t>Bela Vista do Paraíso</t>
  </si>
  <si>
    <t>Cafeara</t>
  </si>
  <si>
    <t>Cambé</t>
  </si>
  <si>
    <t>Centenário do Sul</t>
  </si>
  <si>
    <t>Florestópolis</t>
  </si>
  <si>
    <t>Guaraci</t>
  </si>
  <si>
    <t>Ibiporã</t>
  </si>
  <si>
    <t>Jaguapitã</t>
  </si>
  <si>
    <t>Jataizinho</t>
  </si>
  <si>
    <t>Londrina</t>
  </si>
  <si>
    <t>Lupionópolis</t>
  </si>
  <si>
    <t>Miraselva</t>
  </si>
  <si>
    <t>Pitangueiras</t>
  </si>
  <si>
    <t>Porecatu</t>
  </si>
  <si>
    <t>Prado Ferreira</t>
  </si>
  <si>
    <t>Primeiro de Maio</t>
  </si>
  <si>
    <t>Rolândia</t>
  </si>
  <si>
    <t>Sertanópolis</t>
  </si>
  <si>
    <t>Tamarana</t>
  </si>
  <si>
    <t>17 Total</t>
  </si>
  <si>
    <t>Abatiá</t>
  </si>
  <si>
    <t>Andirá</t>
  </si>
  <si>
    <t>Bandeirantes</t>
  </si>
  <si>
    <t>Congonhinhas</t>
  </si>
  <si>
    <t>Cornélio Procópio</t>
  </si>
  <si>
    <t>Itambaracá</t>
  </si>
  <si>
    <t>Leópolis</t>
  </si>
  <si>
    <t>Nova América da Colina</t>
  </si>
  <si>
    <t>Nova Fátima</t>
  </si>
  <si>
    <t>Nova Santa Bárbara</t>
  </si>
  <si>
    <t>Rancho Alegre</t>
  </si>
  <si>
    <t>Ribeirão do Pinhal</t>
  </si>
  <si>
    <t>Santa Amélia</t>
  </si>
  <si>
    <t>Santa Cecília do Pavão</t>
  </si>
  <si>
    <t>Santa Mariana</t>
  </si>
  <si>
    <t>Santo Antônio do Paraíso</t>
  </si>
  <si>
    <t>São Jerônimo da Serra</t>
  </si>
  <si>
    <t>São Sebastião da Amoreira</t>
  </si>
  <si>
    <t>Sapopema</t>
  </si>
  <si>
    <t>Sertaneja</t>
  </si>
  <si>
    <t>Uraí</t>
  </si>
  <si>
    <t>18 Total</t>
  </si>
  <si>
    <t>Barra do Jacaré</t>
  </si>
  <si>
    <t>Cambará</t>
  </si>
  <si>
    <t>Carlópolis</t>
  </si>
  <si>
    <t>Conselheiro Mairinck</t>
  </si>
  <si>
    <t>Figueira</t>
  </si>
  <si>
    <t>Guapirama</t>
  </si>
  <si>
    <t>Ibaiti</t>
  </si>
  <si>
    <t>Jaboti</t>
  </si>
  <si>
    <t>Jacarezinho</t>
  </si>
  <si>
    <t>Japira</t>
  </si>
  <si>
    <t>Joaquim Távora</t>
  </si>
  <si>
    <t>Jundiaí do Sul</t>
  </si>
  <si>
    <t>Pinhalão</t>
  </si>
  <si>
    <t>Quatiguá</t>
  </si>
  <si>
    <t>19</t>
  </si>
  <si>
    <t>Ribeirão Claro</t>
  </si>
  <si>
    <t>Salto do Itararé</t>
  </si>
  <si>
    <t>Santana do Itararé</t>
  </si>
  <si>
    <t>Santo Antônio da Platina</t>
  </si>
  <si>
    <t>São José da Boa Vista</t>
  </si>
  <si>
    <t>Siqueira Campos</t>
  </si>
  <si>
    <t>Tomazina</t>
  </si>
  <si>
    <t>Wenceslau Braz</t>
  </si>
  <si>
    <t>19 Total</t>
  </si>
  <si>
    <t>Assis Chateaubriand</t>
  </si>
  <si>
    <t>Diamante D'Oeste</t>
  </si>
  <si>
    <t>Entre Rios do Oeste</t>
  </si>
  <si>
    <t>Guaíra</t>
  </si>
  <si>
    <t>Marechal Cândido Rondon</t>
  </si>
  <si>
    <t>Maripá</t>
  </si>
  <si>
    <t>Mercedes</t>
  </si>
  <si>
    <t>Nova Santa Rosa</t>
  </si>
  <si>
    <t>Ouro Verde do Oeste</t>
  </si>
  <si>
    <t>Palotina</t>
  </si>
  <si>
    <t>Pato Bragado</t>
  </si>
  <si>
    <t>Quatro Pontes</t>
  </si>
  <si>
    <t>Santa Helena</t>
  </si>
  <si>
    <t>São José das Palmeiras</t>
  </si>
  <si>
    <t>São Pedro do Iguaçu</t>
  </si>
  <si>
    <t>Terra Roxa</t>
  </si>
  <si>
    <t>Toledo</t>
  </si>
  <si>
    <t>Tupãssi</t>
  </si>
  <si>
    <t>20 Total</t>
  </si>
  <si>
    <t>Curiúva</t>
  </si>
  <si>
    <t>Imbaú</t>
  </si>
  <si>
    <t>Ortigueira</t>
  </si>
  <si>
    <t>Reserva</t>
  </si>
  <si>
    <t>Telêmaco Borba</t>
  </si>
  <si>
    <t>Tibagi</t>
  </si>
  <si>
    <t>Ventania</t>
  </si>
  <si>
    <t>21 Total</t>
  </si>
  <si>
    <t>Arapuã</t>
  </si>
  <si>
    <t>Ariranha do Ivaí</t>
  </si>
  <si>
    <t>Cândido de Abreu</t>
  </si>
  <si>
    <t>Cruzmaltina</t>
  </si>
  <si>
    <t>Godoy Moreira</t>
  </si>
  <si>
    <t>Ivaiporã</t>
  </si>
  <si>
    <t>Jardim Alegre</t>
  </si>
  <si>
    <t>Lidianópolis</t>
  </si>
  <si>
    <t>Lunardelli</t>
  </si>
  <si>
    <t>Manoel Ribas</t>
  </si>
  <si>
    <t>Mato Rico</t>
  </si>
  <si>
    <t>Nova Tebas</t>
  </si>
  <si>
    <t>Rio Branco do Ivaí</t>
  </si>
  <si>
    <t>Rosário do Ivaí</t>
  </si>
  <si>
    <t>Santa Maria do Oeste</t>
  </si>
  <si>
    <t>São João do Ivaí</t>
  </si>
  <si>
    <t>22 Total</t>
  </si>
  <si>
    <t>Total geral</t>
  </si>
  <si>
    <t xml:space="preserve">**Quantidade de doses distribuídas com garantia de reserva técnica de 5% </t>
  </si>
  <si>
    <t>***Quantidade de doses distribuídas garante a reserva técnica de 5% e o arredondamento em frasco com 10 doses</t>
  </si>
  <si>
    <t>Regional/ Grupos Prioritários</t>
  </si>
  <si>
    <t>Total</t>
  </si>
  <si>
    <t xml:space="preserve">PARANAGUA </t>
  </si>
  <si>
    <t xml:space="preserve">METROPOLITANA </t>
  </si>
  <si>
    <t xml:space="preserve">PONTA GROSSA </t>
  </si>
  <si>
    <t xml:space="preserve">IRATI </t>
  </si>
  <si>
    <t xml:space="preserve">GUARAPUAVA </t>
  </si>
  <si>
    <t xml:space="preserve">UNIAO DA VITORIA </t>
  </si>
  <si>
    <t xml:space="preserve">PATO BRANCO </t>
  </si>
  <si>
    <t xml:space="preserve">FRANCISCO BELTRAO </t>
  </si>
  <si>
    <t>FOZ DO IGUAÇU</t>
  </si>
  <si>
    <t xml:space="preserve">CASCAVEL </t>
  </si>
  <si>
    <t>CAMPO MOURÃO</t>
  </si>
  <si>
    <t xml:space="preserve">UMUARAMA </t>
  </si>
  <si>
    <t>CIANORTE</t>
  </si>
  <si>
    <t>PARANAVAI</t>
  </si>
  <si>
    <t xml:space="preserve">MARINGA </t>
  </si>
  <si>
    <t>APUCARANA</t>
  </si>
  <si>
    <t xml:space="preserve">LONDRINA </t>
  </si>
  <si>
    <t>CORNELIO PROCOPIO</t>
  </si>
  <si>
    <t xml:space="preserve">JACAREZINHO </t>
  </si>
  <si>
    <t>TOLEDO</t>
  </si>
  <si>
    <t xml:space="preserve">TELEMACO BORBA </t>
  </si>
  <si>
    <t>IVAIPORÃ</t>
  </si>
  <si>
    <t>Total Geral</t>
  </si>
  <si>
    <t>Estimativa Pop.65 a 69 anos</t>
  </si>
  <si>
    <t>Estimativa Quilombolas</t>
  </si>
  <si>
    <t>-</t>
  </si>
  <si>
    <r>
      <t xml:space="preserve">Distribuição de Doses da 10ª A Remessa da Vacina contra a COVID-19 - </t>
    </r>
    <r>
      <rPr>
        <b/>
        <sz val="14"/>
        <color rgb="FFFF0000"/>
        <rFont val="Arial Narrow"/>
        <family val="2"/>
      </rPr>
      <t>Astrazeneca/ FioCruz</t>
    </r>
    <r>
      <rPr>
        <b/>
        <sz val="14"/>
        <color theme="1"/>
        <rFont val="Arial Narrow"/>
        <family val="2"/>
      </rPr>
      <t xml:space="preserve"> - D1 - 24/03/2021</t>
    </r>
  </si>
  <si>
    <t>Quilombolas*</t>
  </si>
  <si>
    <t>Pessoas de 65 a 69 anos**</t>
  </si>
  <si>
    <t>Quadro - Resumo Doses Distribuídas Por Regional de Saúde e Grupos Prioritários - 10ª Remessa A</t>
  </si>
  <si>
    <t>População de Pessoas Idosas 65 a 69 anos* (7,56%)</t>
  </si>
  <si>
    <t>* Estimativa populacional segundo Ministério da Saúde, 7,56% da população de 65 a 69 anos (Total 439.203)</t>
  </si>
  <si>
    <t>** Doses distribuídas para 7,56% da população de pessoas de 65 a 69 anos (33.197 pessoas)</t>
  </si>
  <si>
    <t xml:space="preserve">Foram recebidas 34.860 doses, para este grupo prioritário, para aplicação de D1 </t>
  </si>
  <si>
    <t>***Quantidade de doses distribuídas garante a reserva técnica de5% e o arredondamento em frasco com 10 doses</t>
  </si>
  <si>
    <t>Foram recebidas 3.660 doses, para este grupo prioritário, as doses são para atendimento de D1 neste grupo prioritário</t>
  </si>
  <si>
    <t>População de Quilombolas (36,90%)</t>
  </si>
  <si>
    <r>
      <t xml:space="preserve">Distribuição Complementar de Doses da 10ª Remessa A da Vacina contra a COVID-19 - </t>
    </r>
    <r>
      <rPr>
        <b/>
        <sz val="12"/>
        <color rgb="FFFF0000"/>
        <rFont val="Arial Narrow"/>
        <family val="2"/>
      </rPr>
      <t>Astrazeneca/ Fiocruz</t>
    </r>
    <r>
      <rPr>
        <b/>
        <sz val="12"/>
        <color theme="1"/>
        <rFont val="Arial Narrow"/>
        <family val="2"/>
      </rPr>
      <t xml:space="preserve"> - D1 - 25/03/2021</t>
    </r>
  </si>
  <si>
    <t>* Remessa para atender 36,90% da população quilombola (Total 7.981)</t>
  </si>
  <si>
    <t>Estimativa populacional sujeita à alterações, com base em informações dos municipios contemplados</t>
  </si>
  <si>
    <t>* Doses distribuídas para 37% da população quilombola ( 3.110 pessoas)</t>
  </si>
  <si>
    <t>Estimativa populacional sujeita à alterações conforme levantamento juntos municípios contemplados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</si>
</sst>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1"/>
      <color theme="0"/>
      <name val="Arial Narrow"/>
      <family val="2"/>
    </font>
    <font>
      <sz val="12"/>
      <color theme="1"/>
      <name val="Arial Narrow"/>
      <family val="2"/>
    </font>
    <font>
      <sz val="11"/>
      <color indexed="8"/>
      <name val="Calibri"/>
      <family val="2"/>
    </font>
    <font>
      <b/>
      <sz val="14"/>
      <color rgb="FFFF0000"/>
      <name val="Arial Narrow"/>
      <family val="2"/>
    </font>
    <font>
      <b/>
      <sz val="12"/>
      <color rgb="FFFF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rgb="FFDAE3F3"/>
      </patternFill>
    </fill>
    <fill>
      <patternFill patternType="solid">
        <fgColor theme="4" tint="0.59999389629810485"/>
        <bgColor rgb="FFFFFFCC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1" fillId="0" borderId="0" applyFill="0" applyProtection="0"/>
    <xf numFmtId="43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7" fillId="2" borderId="2" xfId="0" applyFont="1" applyFill="1" applyBorder="1" applyAlignment="1"/>
    <xf numFmtId="0" fontId="7" fillId="0" borderId="2" xfId="0" applyFont="1" applyFill="1" applyBorder="1" applyAlignment="1"/>
    <xf numFmtId="0" fontId="7" fillId="3" borderId="2" xfId="0" applyFont="1" applyFill="1" applyBorder="1" applyAlignment="1"/>
    <xf numFmtId="0" fontId="4" fillId="4" borderId="0" xfId="0" applyFont="1" applyFill="1"/>
    <xf numFmtId="10" fontId="4" fillId="0" borderId="0" xfId="2" applyNumberFormat="1" applyFont="1"/>
    <xf numFmtId="49" fontId="7" fillId="2" borderId="2" xfId="0" applyNumberFormat="1" applyFont="1" applyFill="1" applyBorder="1" applyAlignment="1"/>
    <xf numFmtId="1" fontId="7" fillId="2" borderId="2" xfId="0" applyNumberFormat="1" applyFont="1" applyFill="1" applyBorder="1" applyAlignment="1">
      <alignment horizontal="center"/>
    </xf>
    <xf numFmtId="3" fontId="7" fillId="2" borderId="2" xfId="1" applyNumberFormat="1" applyFont="1" applyFill="1" applyBorder="1" applyAlignment="1" applyProtection="1">
      <alignment horizontal="center"/>
    </xf>
    <xf numFmtId="3" fontId="10" fillId="0" borderId="2" xfId="0" applyNumberFormat="1" applyFont="1" applyBorder="1" applyAlignment="1">
      <alignment horizontal="center"/>
    </xf>
    <xf numFmtId="49" fontId="7" fillId="0" borderId="2" xfId="0" applyNumberFormat="1" applyFont="1" applyFill="1" applyBorder="1" applyAlignment="1"/>
    <xf numFmtId="3" fontId="10" fillId="0" borderId="2" xfId="0" applyNumberFormat="1" applyFont="1" applyFill="1" applyBorder="1" applyAlignment="1">
      <alignment horizontal="center"/>
    </xf>
    <xf numFmtId="49" fontId="7" fillId="3" borderId="2" xfId="0" applyNumberFormat="1" applyFont="1" applyFill="1" applyBorder="1" applyAlignment="1"/>
    <xf numFmtId="3" fontId="10" fillId="4" borderId="2" xfId="0" applyNumberFormat="1" applyFont="1" applyFill="1" applyBorder="1" applyAlignment="1">
      <alignment horizontal="center"/>
    </xf>
    <xf numFmtId="164" fontId="4" fillId="4" borderId="0" xfId="0" applyNumberFormat="1" applyFont="1" applyFill="1"/>
    <xf numFmtId="3" fontId="4" fillId="0" borderId="0" xfId="0" applyNumberFormat="1" applyFont="1"/>
    <xf numFmtId="2" fontId="4" fillId="0" borderId="0" xfId="0" applyNumberFormat="1" applyFont="1"/>
    <xf numFmtId="49" fontId="5" fillId="0" borderId="0" xfId="0" applyNumberFormat="1" applyFont="1" applyAlignment="1">
      <alignment wrapText="1"/>
    </xf>
    <xf numFmtId="49" fontId="5" fillId="0" borderId="0" xfId="0" applyNumberFormat="1" applyFont="1" applyAlignment="1">
      <alignment horizontal="center" wrapText="1"/>
    </xf>
    <xf numFmtId="0" fontId="0" fillId="0" borderId="0" xfId="0"/>
    <xf numFmtId="3" fontId="4" fillId="0" borderId="2" xfId="0" applyNumberFormat="1" applyFont="1" applyBorder="1" applyAlignment="1">
      <alignment horizontal="center" vertical="center"/>
    </xf>
    <xf numFmtId="0" fontId="6" fillId="0" borderId="2" xfId="0" applyFont="1" applyBorder="1"/>
    <xf numFmtId="3" fontId="6" fillId="0" borderId="2" xfId="0" applyNumberFormat="1" applyFont="1" applyBorder="1" applyAlignment="1">
      <alignment horizontal="center" vertical="center"/>
    </xf>
    <xf numFmtId="0" fontId="4" fillId="0" borderId="7" xfId="0" applyFont="1" applyFill="1" applyBorder="1"/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0" fontId="6" fillId="7" borderId="2" xfId="0" applyFont="1" applyFill="1" applyBorder="1"/>
    <xf numFmtId="10" fontId="0" fillId="0" borderId="0" xfId="2" applyNumberFormat="1" applyFont="1"/>
    <xf numFmtId="49" fontId="5" fillId="5" borderId="2" xfId="0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center" vertical="center"/>
    </xf>
    <xf numFmtId="1" fontId="8" fillId="8" borderId="2" xfId="0" applyNumberFormat="1" applyFont="1" applyFill="1" applyBorder="1" applyAlignment="1">
      <alignment horizontal="center" vertical="center" wrapText="1"/>
    </xf>
    <xf numFmtId="3" fontId="5" fillId="5" borderId="2" xfId="0" applyNumberFormat="1" applyFont="1" applyFill="1" applyBorder="1" applyAlignment="1">
      <alignment horizontal="center" vertical="center" wrapText="1"/>
    </xf>
    <xf numFmtId="49" fontId="8" fillId="9" borderId="2" xfId="0" applyNumberFormat="1" applyFont="1" applyFill="1" applyBorder="1" applyAlignment="1"/>
    <xf numFmtId="0" fontId="8" fillId="9" borderId="2" xfId="0" applyFont="1" applyFill="1" applyBorder="1" applyAlignment="1"/>
    <xf numFmtId="3" fontId="8" fillId="9" borderId="2" xfId="1" applyNumberFormat="1" applyFont="1" applyFill="1" applyBorder="1" applyAlignment="1" applyProtection="1">
      <alignment horizontal="center"/>
    </xf>
    <xf numFmtId="49" fontId="8" fillId="5" borderId="2" xfId="0" applyNumberFormat="1" applyFont="1" applyFill="1" applyBorder="1" applyAlignment="1"/>
    <xf numFmtId="0" fontId="8" fillId="5" borderId="2" xfId="0" applyFont="1" applyFill="1" applyBorder="1" applyAlignment="1"/>
    <xf numFmtId="49" fontId="8" fillId="9" borderId="3" xfId="0" applyNumberFormat="1" applyFont="1" applyFill="1" applyBorder="1" applyAlignment="1"/>
    <xf numFmtId="0" fontId="8" fillId="9" borderId="3" xfId="0" applyFont="1" applyFill="1" applyBorder="1" applyAlignment="1"/>
    <xf numFmtId="49" fontId="8" fillId="9" borderId="4" xfId="0" applyNumberFormat="1" applyFont="1" applyFill="1" applyBorder="1" applyAlignment="1"/>
    <xf numFmtId="0" fontId="8" fillId="9" borderId="5" xfId="0" applyFont="1" applyFill="1" applyBorder="1" applyAlignment="1"/>
    <xf numFmtId="3" fontId="8" fillId="9" borderId="5" xfId="1" applyNumberFormat="1" applyFont="1" applyFill="1" applyBorder="1" applyAlignment="1" applyProtection="1">
      <alignment horizontal="center"/>
    </xf>
    <xf numFmtId="1" fontId="4" fillId="0" borderId="0" xfId="0" applyNumberFormat="1" applyFont="1"/>
    <xf numFmtId="0" fontId="4" fillId="0" borderId="0" xfId="0" applyFont="1" applyFill="1" applyBorder="1"/>
    <xf numFmtId="0" fontId="4" fillId="0" borderId="2" xfId="0" applyFont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165" fontId="4" fillId="0" borderId="0" xfId="1" applyNumberFormat="1" applyFont="1" applyAlignment="1">
      <alignment horizontal="center"/>
    </xf>
    <xf numFmtId="0" fontId="4" fillId="7" borderId="2" xfId="0" applyFont="1" applyFill="1" applyBorder="1" applyAlignment="1">
      <alignment horizontal="center"/>
    </xf>
    <xf numFmtId="1" fontId="10" fillId="2" borderId="2" xfId="0" applyNumberFormat="1" applyFont="1" applyFill="1" applyBorder="1" applyAlignment="1">
      <alignment horizontal="center"/>
    </xf>
    <xf numFmtId="3" fontId="10" fillId="2" borderId="2" xfId="1" applyNumberFormat="1" applyFont="1" applyFill="1" applyBorder="1" applyAlignment="1" applyProtection="1">
      <alignment horizontal="center"/>
    </xf>
    <xf numFmtId="3" fontId="5" fillId="9" borderId="2" xfId="1" applyNumberFormat="1" applyFont="1" applyFill="1" applyBorder="1" applyAlignment="1" applyProtection="1">
      <alignment horizontal="center"/>
    </xf>
    <xf numFmtId="0" fontId="9" fillId="6" borderId="8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left" wrapText="1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 wrapText="1"/>
    </xf>
    <xf numFmtId="49" fontId="5" fillId="0" borderId="0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horizontal="center"/>
    </xf>
  </cellXfs>
  <cellStyles count="8">
    <cellStyle name="Normal" xfId="0" builtinId="0"/>
    <cellStyle name="Normal 2" xfId="3" xr:uid="{00000000-0005-0000-0000-000001000000}"/>
    <cellStyle name="Normal 2 2" xfId="5" xr:uid="{00000000-0005-0000-0000-000001000000}"/>
    <cellStyle name="Normal 3" xfId="7" xr:uid="{4F83B90E-2BE1-4643-9451-650AD14B306D}"/>
    <cellStyle name="Porcentagem" xfId="2" builtinId="5"/>
    <cellStyle name="Vírgula" xfId="1" builtinId="3"/>
    <cellStyle name="Vírgula 2" xfId="6" xr:uid="{00000000-0005-0000-0000-000004000000}"/>
    <cellStyle name="Vírgula 3" xfId="4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D27A1-DEDD-4B8E-8E01-381A9031A459}">
  <dimension ref="A1:D37"/>
  <sheetViews>
    <sheetView showGridLines="0" workbookViewId="0">
      <selection activeCell="A26" sqref="A26:A28"/>
    </sheetView>
  </sheetViews>
  <sheetFormatPr defaultRowHeight="15" x14ac:dyDescent="0.25"/>
  <cols>
    <col min="1" max="1" width="32.7109375" customWidth="1"/>
    <col min="2" max="2" width="32.7109375" style="21" customWidth="1"/>
    <col min="3" max="4" width="32.7109375" customWidth="1"/>
  </cols>
  <sheetData>
    <row r="1" spans="1:4" ht="16.5" x14ac:dyDescent="0.3">
      <c r="A1" s="55" t="s">
        <v>463</v>
      </c>
      <c r="B1" s="56"/>
      <c r="C1" s="56"/>
      <c r="D1" s="56"/>
    </row>
    <row r="2" spans="1:4" ht="16.5" x14ac:dyDescent="0.25">
      <c r="A2" s="26" t="s">
        <v>432</v>
      </c>
      <c r="B2" s="26" t="s">
        <v>461</v>
      </c>
      <c r="C2" s="27" t="s">
        <v>462</v>
      </c>
      <c r="D2" s="27" t="s">
        <v>433</v>
      </c>
    </row>
    <row r="3" spans="1:4" ht="16.5" x14ac:dyDescent="0.3">
      <c r="A3" s="23" t="s">
        <v>434</v>
      </c>
      <c r="B3" s="48">
        <v>50</v>
      </c>
      <c r="C3" s="22">
        <v>890</v>
      </c>
      <c r="D3" s="22">
        <f t="shared" ref="D3:D25" si="0">SUM(B3:C3)</f>
        <v>940</v>
      </c>
    </row>
    <row r="4" spans="1:4" ht="16.5" x14ac:dyDescent="0.3">
      <c r="A4" s="29" t="s">
        <v>435</v>
      </c>
      <c r="B4" s="51">
        <v>550</v>
      </c>
      <c r="C4" s="28">
        <v>10400</v>
      </c>
      <c r="D4" s="28">
        <f t="shared" si="0"/>
        <v>10950</v>
      </c>
    </row>
    <row r="5" spans="1:4" ht="16.5" x14ac:dyDescent="0.3">
      <c r="A5" s="23" t="s">
        <v>436</v>
      </c>
      <c r="B5" s="48">
        <v>520</v>
      </c>
      <c r="C5" s="22">
        <v>1660</v>
      </c>
      <c r="D5" s="22">
        <f t="shared" si="0"/>
        <v>2180</v>
      </c>
    </row>
    <row r="6" spans="1:4" ht="16.5" x14ac:dyDescent="0.3">
      <c r="A6" s="29" t="s">
        <v>437</v>
      </c>
      <c r="B6" s="51">
        <v>0</v>
      </c>
      <c r="C6" s="28">
        <v>480</v>
      </c>
      <c r="D6" s="28">
        <f t="shared" si="0"/>
        <v>480</v>
      </c>
    </row>
    <row r="7" spans="1:4" ht="16.5" x14ac:dyDescent="0.3">
      <c r="A7" s="23" t="s">
        <v>438</v>
      </c>
      <c r="B7" s="48">
        <v>1340</v>
      </c>
      <c r="C7" s="22">
        <v>1300</v>
      </c>
      <c r="D7" s="22">
        <f t="shared" si="0"/>
        <v>2640</v>
      </c>
    </row>
    <row r="8" spans="1:4" ht="16.5" x14ac:dyDescent="0.3">
      <c r="A8" s="29" t="s">
        <v>439</v>
      </c>
      <c r="B8" s="51">
        <v>0</v>
      </c>
      <c r="C8" s="28">
        <v>500</v>
      </c>
      <c r="D8" s="28">
        <f t="shared" si="0"/>
        <v>500</v>
      </c>
    </row>
    <row r="9" spans="1:4" ht="16.5" x14ac:dyDescent="0.3">
      <c r="A9" s="23" t="s">
        <v>440</v>
      </c>
      <c r="B9" s="48">
        <v>490</v>
      </c>
      <c r="C9" s="22">
        <v>810</v>
      </c>
      <c r="D9" s="22">
        <f t="shared" si="0"/>
        <v>1300</v>
      </c>
    </row>
    <row r="10" spans="1:4" ht="16.5" x14ac:dyDescent="0.3">
      <c r="A10" s="29" t="s">
        <v>441</v>
      </c>
      <c r="B10" s="51">
        <v>0</v>
      </c>
      <c r="C10" s="28">
        <v>1170</v>
      </c>
      <c r="D10" s="28">
        <f t="shared" si="0"/>
        <v>1170</v>
      </c>
    </row>
    <row r="11" spans="1:4" ht="16.5" x14ac:dyDescent="0.3">
      <c r="A11" s="23" t="s">
        <v>442</v>
      </c>
      <c r="B11" s="48">
        <v>10</v>
      </c>
      <c r="C11" s="22">
        <v>1210</v>
      </c>
      <c r="D11" s="22">
        <f t="shared" si="0"/>
        <v>1220</v>
      </c>
    </row>
    <row r="12" spans="1:4" ht="16.5" x14ac:dyDescent="0.3">
      <c r="A12" s="29" t="s">
        <v>443</v>
      </c>
      <c r="B12" s="51">
        <v>0</v>
      </c>
      <c r="C12" s="28">
        <v>1650</v>
      </c>
      <c r="D12" s="28">
        <f t="shared" si="0"/>
        <v>1650</v>
      </c>
    </row>
    <row r="13" spans="1:4" ht="16.5" x14ac:dyDescent="0.3">
      <c r="A13" s="23" t="s">
        <v>444</v>
      </c>
      <c r="B13" s="48">
        <v>0</v>
      </c>
      <c r="C13" s="22">
        <v>1120</v>
      </c>
      <c r="D13" s="22">
        <f t="shared" si="0"/>
        <v>1120</v>
      </c>
    </row>
    <row r="14" spans="1:4" ht="16.5" x14ac:dyDescent="0.3">
      <c r="A14" s="29" t="s">
        <v>445</v>
      </c>
      <c r="B14" s="51">
        <v>0</v>
      </c>
      <c r="C14" s="28">
        <v>940</v>
      </c>
      <c r="D14" s="28">
        <f t="shared" si="0"/>
        <v>940</v>
      </c>
    </row>
    <row r="15" spans="1:4" ht="16.5" x14ac:dyDescent="0.3">
      <c r="A15" s="23" t="s">
        <v>446</v>
      </c>
      <c r="B15" s="48">
        <v>0</v>
      </c>
      <c r="C15" s="22">
        <v>470</v>
      </c>
      <c r="D15" s="22">
        <f t="shared" si="0"/>
        <v>470</v>
      </c>
    </row>
    <row r="16" spans="1:4" ht="16.5" x14ac:dyDescent="0.3">
      <c r="A16" s="29" t="s">
        <v>447</v>
      </c>
      <c r="B16" s="51">
        <v>0</v>
      </c>
      <c r="C16" s="28">
        <v>870</v>
      </c>
      <c r="D16" s="28">
        <f t="shared" si="0"/>
        <v>870</v>
      </c>
    </row>
    <row r="17" spans="1:4" ht="16.5" x14ac:dyDescent="0.3">
      <c r="A17" s="23" t="s">
        <v>448</v>
      </c>
      <c r="B17" s="48">
        <v>0</v>
      </c>
      <c r="C17" s="22">
        <v>2810</v>
      </c>
      <c r="D17" s="22">
        <f t="shared" si="0"/>
        <v>2810</v>
      </c>
    </row>
    <row r="18" spans="1:4" ht="16.5" x14ac:dyDescent="0.3">
      <c r="A18" s="29" t="s">
        <v>449</v>
      </c>
      <c r="B18" s="51">
        <v>0</v>
      </c>
      <c r="C18" s="28">
        <v>1250</v>
      </c>
      <c r="D18" s="28">
        <f t="shared" si="0"/>
        <v>1250</v>
      </c>
    </row>
    <row r="19" spans="1:4" ht="16.5" x14ac:dyDescent="0.3">
      <c r="A19" s="23" t="s">
        <v>450</v>
      </c>
      <c r="B19" s="48">
        <v>0</v>
      </c>
      <c r="C19" s="22">
        <v>3300</v>
      </c>
      <c r="D19" s="22">
        <f t="shared" si="0"/>
        <v>3300</v>
      </c>
    </row>
    <row r="20" spans="1:4" ht="16.5" x14ac:dyDescent="0.3">
      <c r="A20" s="29" t="s">
        <v>451</v>
      </c>
      <c r="B20" s="51">
        <v>0</v>
      </c>
      <c r="C20" s="28">
        <v>840</v>
      </c>
      <c r="D20" s="28">
        <f t="shared" si="0"/>
        <v>840</v>
      </c>
    </row>
    <row r="21" spans="1:4" ht="16.5" x14ac:dyDescent="0.3">
      <c r="A21" s="23" t="s">
        <v>452</v>
      </c>
      <c r="B21" s="48">
        <v>0</v>
      </c>
      <c r="C21" s="22">
        <v>970</v>
      </c>
      <c r="D21" s="22">
        <f t="shared" si="0"/>
        <v>970</v>
      </c>
    </row>
    <row r="22" spans="1:4" ht="16.5" x14ac:dyDescent="0.3">
      <c r="A22" s="29" t="s">
        <v>453</v>
      </c>
      <c r="B22" s="51">
        <v>10</v>
      </c>
      <c r="C22" s="28">
        <v>1280</v>
      </c>
      <c r="D22" s="28">
        <f t="shared" si="0"/>
        <v>1290</v>
      </c>
    </row>
    <row r="23" spans="1:4" ht="16.5" x14ac:dyDescent="0.3">
      <c r="A23" s="23" t="s">
        <v>454</v>
      </c>
      <c r="B23" s="48">
        <v>140</v>
      </c>
      <c r="C23" s="22">
        <v>480</v>
      </c>
      <c r="D23" s="22">
        <f t="shared" si="0"/>
        <v>620</v>
      </c>
    </row>
    <row r="24" spans="1:4" ht="16.5" x14ac:dyDescent="0.3">
      <c r="A24" s="29" t="s">
        <v>455</v>
      </c>
      <c r="B24" s="51">
        <v>0</v>
      </c>
      <c r="C24" s="28">
        <v>460</v>
      </c>
      <c r="D24" s="28">
        <f t="shared" si="0"/>
        <v>460</v>
      </c>
    </row>
    <row r="25" spans="1:4" ht="16.5" x14ac:dyDescent="0.3">
      <c r="A25" s="23" t="s">
        <v>456</v>
      </c>
      <c r="B25" s="24">
        <f>SUM(B3:B24)</f>
        <v>3110</v>
      </c>
      <c r="C25" s="24">
        <f>SUM(C3:C24)</f>
        <v>34860</v>
      </c>
      <c r="D25" s="24">
        <f t="shared" si="0"/>
        <v>37970</v>
      </c>
    </row>
    <row r="26" spans="1:4" ht="16.5" x14ac:dyDescent="0.3">
      <c r="A26" s="25" t="s">
        <v>474</v>
      </c>
      <c r="B26" s="47"/>
      <c r="C26" s="21"/>
      <c r="D26" s="21"/>
    </row>
    <row r="27" spans="1:4" s="21" customFormat="1" ht="16.5" x14ac:dyDescent="0.3">
      <c r="A27" s="25" t="s">
        <v>475</v>
      </c>
      <c r="B27" s="47"/>
    </row>
    <row r="28" spans="1:4" ht="16.5" x14ac:dyDescent="0.3">
      <c r="A28" s="25" t="s">
        <v>466</v>
      </c>
      <c r="B28" s="47"/>
      <c r="C28" s="21"/>
      <c r="D28" s="21"/>
    </row>
    <row r="29" spans="1:4" ht="16.5" customHeight="1" x14ac:dyDescent="0.25">
      <c r="A29" s="49"/>
      <c r="B29" s="49"/>
      <c r="C29" s="49"/>
      <c r="D29" s="49"/>
    </row>
    <row r="37" spans="1:2" x14ac:dyDescent="0.25">
      <c r="A37" s="30">
        <f>21212/303026</f>
        <v>7.0000594008434919E-2</v>
      </c>
      <c r="B37" s="30"/>
    </row>
  </sheetData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1EA18-4BE2-4166-8F7C-D2417A1935F4}">
  <sheetPr filterMode="1"/>
  <dimension ref="A1:K438"/>
  <sheetViews>
    <sheetView showGridLines="0" tabSelected="1" zoomScaleNormal="100" workbookViewId="0">
      <selection activeCell="A4" sqref="A4:F406"/>
    </sheetView>
  </sheetViews>
  <sheetFormatPr defaultColWidth="9.140625" defaultRowHeight="16.5" outlineLevelRow="1" x14ac:dyDescent="0.3"/>
  <cols>
    <col min="1" max="1" width="9" style="1" customWidth="1"/>
    <col min="2" max="2" width="27.42578125" style="1" bestFit="1" customWidth="1"/>
    <col min="3" max="3" width="22.7109375" style="2" customWidth="1"/>
    <col min="4" max="6" width="22.7109375" style="1" customWidth="1"/>
    <col min="7" max="7" width="9.140625" style="1"/>
    <col min="8" max="8" width="10.7109375" style="1" bestFit="1" customWidth="1"/>
    <col min="9" max="16384" width="9.140625" style="1"/>
  </cols>
  <sheetData>
    <row r="1" spans="1:7" x14ac:dyDescent="0.3">
      <c r="A1" s="57" t="s">
        <v>471</v>
      </c>
      <c r="B1" s="57"/>
      <c r="C1" s="57"/>
      <c r="D1" s="57"/>
      <c r="E1" s="57"/>
      <c r="F1" s="57"/>
      <c r="G1" s="7"/>
    </row>
    <row r="2" spans="1:7" ht="31.5" x14ac:dyDescent="0.3">
      <c r="A2" s="31" t="s">
        <v>0</v>
      </c>
      <c r="B2" s="32" t="s">
        <v>1</v>
      </c>
      <c r="C2" s="33" t="s">
        <v>458</v>
      </c>
      <c r="D2" s="34" t="s">
        <v>470</v>
      </c>
      <c r="E2" s="35" t="s">
        <v>2</v>
      </c>
      <c r="F2" s="35" t="s">
        <v>3</v>
      </c>
    </row>
    <row r="3" spans="1:7" hidden="1" outlineLevel="1" x14ac:dyDescent="0.3">
      <c r="A3" s="8">
        <v>1</v>
      </c>
      <c r="B3" s="3" t="s">
        <v>4</v>
      </c>
      <c r="C3" s="52" t="s">
        <v>459</v>
      </c>
      <c r="D3" s="53">
        <v>0</v>
      </c>
      <c r="E3" s="11">
        <f>D3+(D3*0.028)</f>
        <v>0</v>
      </c>
      <c r="F3" s="11">
        <v>0</v>
      </c>
    </row>
    <row r="4" spans="1:7" outlineLevel="1" x14ac:dyDescent="0.3">
      <c r="A4" s="8">
        <v>1</v>
      </c>
      <c r="B4" s="3" t="s">
        <v>5</v>
      </c>
      <c r="C4" s="52">
        <v>136</v>
      </c>
      <c r="D4" s="53">
        <v>50.186273491849235</v>
      </c>
      <c r="E4" s="11">
        <f>D4+(D4*0.05)</f>
        <v>52.695587166441697</v>
      </c>
      <c r="F4" s="11">
        <v>50</v>
      </c>
    </row>
    <row r="5" spans="1:7" hidden="1" outlineLevel="1" x14ac:dyDescent="0.3">
      <c r="A5" s="8">
        <v>1</v>
      </c>
      <c r="B5" s="3" t="s">
        <v>6</v>
      </c>
      <c r="C5" s="52" t="s">
        <v>459</v>
      </c>
      <c r="D5" s="53">
        <v>0</v>
      </c>
      <c r="E5" s="11">
        <f t="shared" ref="E5:E65" si="0">D5+(D5*0.028)</f>
        <v>0</v>
      </c>
      <c r="F5" s="11">
        <v>0</v>
      </c>
    </row>
    <row r="6" spans="1:7" hidden="1" outlineLevel="1" x14ac:dyDescent="0.3">
      <c r="A6" s="8">
        <v>1</v>
      </c>
      <c r="B6" s="3" t="s">
        <v>7</v>
      </c>
      <c r="C6" s="52" t="s">
        <v>459</v>
      </c>
      <c r="D6" s="53">
        <v>0</v>
      </c>
      <c r="E6" s="11">
        <f t="shared" si="0"/>
        <v>0</v>
      </c>
      <c r="F6" s="11">
        <v>0</v>
      </c>
    </row>
    <row r="7" spans="1:7" hidden="1" outlineLevel="1" x14ac:dyDescent="0.3">
      <c r="A7" s="8" t="s">
        <v>8</v>
      </c>
      <c r="B7" s="3" t="s">
        <v>9</v>
      </c>
      <c r="C7" s="52" t="s">
        <v>459</v>
      </c>
      <c r="D7" s="53">
        <v>0</v>
      </c>
      <c r="E7" s="11">
        <f t="shared" si="0"/>
        <v>0</v>
      </c>
      <c r="F7" s="11">
        <v>0</v>
      </c>
    </row>
    <row r="8" spans="1:7" hidden="1" outlineLevel="1" x14ac:dyDescent="0.3">
      <c r="A8" s="8">
        <v>1</v>
      </c>
      <c r="B8" s="3" t="s">
        <v>10</v>
      </c>
      <c r="C8" s="52" t="s">
        <v>459</v>
      </c>
      <c r="D8" s="53">
        <v>0</v>
      </c>
      <c r="E8" s="11">
        <f t="shared" si="0"/>
        <v>0</v>
      </c>
      <c r="F8" s="11">
        <v>0</v>
      </c>
    </row>
    <row r="9" spans="1:7" hidden="1" outlineLevel="1" x14ac:dyDescent="0.3">
      <c r="A9" s="8">
        <v>1</v>
      </c>
      <c r="B9" s="3" t="s">
        <v>11</v>
      </c>
      <c r="C9" s="52" t="s">
        <v>459</v>
      </c>
      <c r="D9" s="53">
        <v>0</v>
      </c>
      <c r="E9" s="11">
        <f t="shared" si="0"/>
        <v>0</v>
      </c>
      <c r="F9" s="11">
        <v>0</v>
      </c>
    </row>
    <row r="10" spans="1:7" x14ac:dyDescent="0.3">
      <c r="A10" s="36" t="s">
        <v>12</v>
      </c>
      <c r="B10" s="37"/>
      <c r="C10" s="54">
        <f t="shared" ref="C10:F10" si="1">SUM(C3:C9)</f>
        <v>136</v>
      </c>
      <c r="D10" s="54">
        <f t="shared" si="1"/>
        <v>50.186273491849235</v>
      </c>
      <c r="E10" s="54">
        <f t="shared" si="1"/>
        <v>52.695587166441697</v>
      </c>
      <c r="F10" s="54">
        <f t="shared" si="1"/>
        <v>50</v>
      </c>
    </row>
    <row r="11" spans="1:7" outlineLevel="1" x14ac:dyDescent="0.3">
      <c r="A11" s="12" t="s">
        <v>13</v>
      </c>
      <c r="B11" s="4" t="s">
        <v>14</v>
      </c>
      <c r="C11" s="52">
        <v>546</v>
      </c>
      <c r="D11" s="53">
        <f>0.369*C11</f>
        <v>201.47399999999999</v>
      </c>
      <c r="E11" s="11">
        <f>D11+(D11*0.05)</f>
        <v>211.54769999999999</v>
      </c>
      <c r="F11" s="13">
        <v>210</v>
      </c>
    </row>
    <row r="12" spans="1:7" hidden="1" outlineLevel="1" x14ac:dyDescent="0.3">
      <c r="A12" s="12">
        <v>2</v>
      </c>
      <c r="B12" s="4" t="s">
        <v>15</v>
      </c>
      <c r="C12" s="52" t="s">
        <v>459</v>
      </c>
      <c r="D12" s="53">
        <v>0</v>
      </c>
      <c r="E12" s="11">
        <f t="shared" si="0"/>
        <v>0</v>
      </c>
      <c r="F12" s="11">
        <v>0</v>
      </c>
    </row>
    <row r="13" spans="1:7" hidden="1" outlineLevel="1" x14ac:dyDescent="0.3">
      <c r="A13" s="12">
        <v>2</v>
      </c>
      <c r="B13" s="4" t="s">
        <v>16</v>
      </c>
      <c r="C13" s="52" t="s">
        <v>459</v>
      </c>
      <c r="D13" s="53">
        <v>0</v>
      </c>
      <c r="E13" s="11">
        <f t="shared" si="0"/>
        <v>0</v>
      </c>
      <c r="F13" s="11">
        <v>0</v>
      </c>
    </row>
    <row r="14" spans="1:7" hidden="1" outlineLevel="1" x14ac:dyDescent="0.3">
      <c r="A14" s="12">
        <v>2</v>
      </c>
      <c r="B14" s="4" t="s">
        <v>17</v>
      </c>
      <c r="C14" s="52" t="s">
        <v>459</v>
      </c>
      <c r="D14" s="53">
        <v>0</v>
      </c>
      <c r="E14" s="11">
        <f t="shared" si="0"/>
        <v>0</v>
      </c>
      <c r="F14" s="11">
        <v>0</v>
      </c>
    </row>
    <row r="15" spans="1:7" hidden="1" outlineLevel="1" x14ac:dyDescent="0.3">
      <c r="A15" s="12">
        <v>2</v>
      </c>
      <c r="B15" s="4" t="s">
        <v>18</v>
      </c>
      <c r="C15" s="52" t="s">
        <v>459</v>
      </c>
      <c r="D15" s="53">
        <v>0</v>
      </c>
      <c r="E15" s="11">
        <f t="shared" si="0"/>
        <v>0</v>
      </c>
      <c r="F15" s="11">
        <v>0</v>
      </c>
    </row>
    <row r="16" spans="1:7" outlineLevel="1" x14ac:dyDescent="0.3">
      <c r="A16" s="12">
        <v>2</v>
      </c>
      <c r="B16" s="4" t="s">
        <v>19</v>
      </c>
      <c r="C16" s="52">
        <v>60</v>
      </c>
      <c r="D16" s="53">
        <f>0.369*C16</f>
        <v>22.14</v>
      </c>
      <c r="E16" s="11">
        <f>D16+(D16*0.05)</f>
        <v>23.247</v>
      </c>
      <c r="F16" s="13">
        <v>20</v>
      </c>
    </row>
    <row r="17" spans="1:6" hidden="1" outlineLevel="1" x14ac:dyDescent="0.3">
      <c r="A17" s="12">
        <v>2</v>
      </c>
      <c r="B17" s="4" t="s">
        <v>20</v>
      </c>
      <c r="C17" s="52" t="s">
        <v>459</v>
      </c>
      <c r="D17" s="53">
        <v>0</v>
      </c>
      <c r="E17" s="11">
        <f t="shared" si="0"/>
        <v>0</v>
      </c>
      <c r="F17" s="11">
        <v>0</v>
      </c>
    </row>
    <row r="18" spans="1:6" hidden="1" outlineLevel="1" x14ac:dyDescent="0.3">
      <c r="A18" s="12">
        <v>2</v>
      </c>
      <c r="B18" s="4" t="s">
        <v>21</v>
      </c>
      <c r="C18" s="52" t="s">
        <v>459</v>
      </c>
      <c r="D18" s="53">
        <v>0</v>
      </c>
      <c r="E18" s="11">
        <f t="shared" si="0"/>
        <v>0</v>
      </c>
      <c r="F18" s="11">
        <v>0</v>
      </c>
    </row>
    <row r="19" spans="1:6" outlineLevel="1" x14ac:dyDescent="0.3">
      <c r="A19" s="12">
        <v>2</v>
      </c>
      <c r="B19" s="4" t="s">
        <v>22</v>
      </c>
      <c r="C19" s="52">
        <v>98</v>
      </c>
      <c r="D19" s="53">
        <f>0.369*C19</f>
        <v>36.161999999999999</v>
      </c>
      <c r="E19" s="11">
        <f>D19+(D19*0.05)</f>
        <v>37.970100000000002</v>
      </c>
      <c r="F19" s="13">
        <v>40</v>
      </c>
    </row>
    <row r="20" spans="1:6" hidden="1" outlineLevel="1" x14ac:dyDescent="0.3">
      <c r="A20" s="12">
        <v>2</v>
      </c>
      <c r="B20" s="4" t="s">
        <v>23</v>
      </c>
      <c r="C20" s="52" t="s">
        <v>459</v>
      </c>
      <c r="D20" s="53">
        <v>0</v>
      </c>
      <c r="E20" s="11">
        <f t="shared" si="0"/>
        <v>0</v>
      </c>
      <c r="F20" s="11">
        <v>0</v>
      </c>
    </row>
    <row r="21" spans="1:6" outlineLevel="1" x14ac:dyDescent="0.3">
      <c r="A21" s="12">
        <v>2</v>
      </c>
      <c r="B21" s="4" t="s">
        <v>24</v>
      </c>
      <c r="C21" s="52">
        <v>30</v>
      </c>
      <c r="D21" s="53">
        <v>30</v>
      </c>
      <c r="E21" s="11">
        <f>D21+(D21*0.05)</f>
        <v>31.5</v>
      </c>
      <c r="F21" s="13">
        <v>30</v>
      </c>
    </row>
    <row r="22" spans="1:6" hidden="1" outlineLevel="1" x14ac:dyDescent="0.3">
      <c r="A22" s="12">
        <v>2</v>
      </c>
      <c r="B22" s="4" t="s">
        <v>25</v>
      </c>
      <c r="C22" s="52" t="s">
        <v>459</v>
      </c>
      <c r="D22" s="53">
        <v>0</v>
      </c>
      <c r="E22" s="11">
        <f t="shared" si="0"/>
        <v>0</v>
      </c>
      <c r="F22" s="11">
        <v>0</v>
      </c>
    </row>
    <row r="23" spans="1:6" outlineLevel="1" x14ac:dyDescent="0.3">
      <c r="A23" s="12">
        <v>2</v>
      </c>
      <c r="B23" s="4" t="s">
        <v>26</v>
      </c>
      <c r="C23" s="52">
        <v>266</v>
      </c>
      <c r="D23" s="53">
        <f>0.369*C23</f>
        <v>98.153999999999996</v>
      </c>
      <c r="E23" s="11">
        <f t="shared" si="0"/>
        <v>100.90231199999999</v>
      </c>
      <c r="F23" s="11">
        <v>100</v>
      </c>
    </row>
    <row r="24" spans="1:6" hidden="1" outlineLevel="1" x14ac:dyDescent="0.3">
      <c r="A24" s="12">
        <v>2</v>
      </c>
      <c r="B24" s="4" t="s">
        <v>27</v>
      </c>
      <c r="C24" s="52" t="s">
        <v>459</v>
      </c>
      <c r="D24" s="53">
        <v>0</v>
      </c>
      <c r="E24" s="11">
        <f t="shared" si="0"/>
        <v>0</v>
      </c>
      <c r="F24" s="11">
        <v>0</v>
      </c>
    </row>
    <row r="25" spans="1:6" outlineLevel="1" x14ac:dyDescent="0.3">
      <c r="A25" s="12">
        <v>2</v>
      </c>
      <c r="B25" s="4" t="s">
        <v>28</v>
      </c>
      <c r="C25" s="52">
        <v>85</v>
      </c>
      <c r="D25" s="53">
        <f>0.369*C25</f>
        <v>31.364999999999998</v>
      </c>
      <c r="E25" s="11">
        <f>D25+(D25*0.05)</f>
        <v>32.933250000000001</v>
      </c>
      <c r="F25" s="13">
        <v>30</v>
      </c>
    </row>
    <row r="26" spans="1:6" hidden="1" outlineLevel="1" x14ac:dyDescent="0.3">
      <c r="A26" s="12">
        <v>2</v>
      </c>
      <c r="B26" s="4" t="s">
        <v>29</v>
      </c>
      <c r="C26" s="52" t="s">
        <v>459</v>
      </c>
      <c r="D26" s="53">
        <v>0</v>
      </c>
      <c r="E26" s="11">
        <f t="shared" si="0"/>
        <v>0</v>
      </c>
      <c r="F26" s="11">
        <v>0</v>
      </c>
    </row>
    <row r="27" spans="1:6" hidden="1" outlineLevel="1" x14ac:dyDescent="0.3">
      <c r="A27" s="12">
        <v>2</v>
      </c>
      <c r="B27" s="4" t="s">
        <v>30</v>
      </c>
      <c r="C27" s="52" t="s">
        <v>459</v>
      </c>
      <c r="D27" s="53">
        <v>0</v>
      </c>
      <c r="E27" s="11">
        <f t="shared" si="0"/>
        <v>0</v>
      </c>
      <c r="F27" s="11">
        <v>0</v>
      </c>
    </row>
    <row r="28" spans="1:6" outlineLevel="1" x14ac:dyDescent="0.3">
      <c r="A28" s="12">
        <v>2</v>
      </c>
      <c r="B28" s="4" t="s">
        <v>31</v>
      </c>
      <c r="C28" s="52">
        <v>295</v>
      </c>
      <c r="D28" s="53">
        <f>0.369*C28</f>
        <v>108.855</v>
      </c>
      <c r="E28" s="11">
        <f>D28+(D28*0.05)</f>
        <v>114.29775000000001</v>
      </c>
      <c r="F28" s="13">
        <v>110</v>
      </c>
    </row>
    <row r="29" spans="1:6" hidden="1" outlineLevel="1" x14ac:dyDescent="0.3">
      <c r="A29" s="12">
        <v>2</v>
      </c>
      <c r="B29" s="4" t="s">
        <v>32</v>
      </c>
      <c r="C29" s="52" t="s">
        <v>459</v>
      </c>
      <c r="D29" s="53">
        <v>0</v>
      </c>
      <c r="E29" s="11">
        <f t="shared" si="0"/>
        <v>0</v>
      </c>
      <c r="F29" s="11">
        <v>0</v>
      </c>
    </row>
    <row r="30" spans="1:6" hidden="1" outlineLevel="1" x14ac:dyDescent="0.3">
      <c r="A30" s="12">
        <v>2</v>
      </c>
      <c r="B30" s="4" t="s">
        <v>33</v>
      </c>
      <c r="C30" s="52" t="s">
        <v>459</v>
      </c>
      <c r="D30" s="53">
        <v>0</v>
      </c>
      <c r="E30" s="11">
        <f t="shared" si="0"/>
        <v>0</v>
      </c>
      <c r="F30" s="11">
        <v>0</v>
      </c>
    </row>
    <row r="31" spans="1:6" hidden="1" outlineLevel="1" x14ac:dyDescent="0.3">
      <c r="A31" s="12">
        <v>2</v>
      </c>
      <c r="B31" s="4" t="s">
        <v>34</v>
      </c>
      <c r="C31" s="52" t="s">
        <v>459</v>
      </c>
      <c r="D31" s="53">
        <v>0</v>
      </c>
      <c r="E31" s="11">
        <f t="shared" si="0"/>
        <v>0</v>
      </c>
      <c r="F31" s="11">
        <v>0</v>
      </c>
    </row>
    <row r="32" spans="1:6" hidden="1" outlineLevel="1" x14ac:dyDescent="0.3">
      <c r="A32" s="12">
        <v>2</v>
      </c>
      <c r="B32" s="4" t="s">
        <v>35</v>
      </c>
      <c r="C32" s="52" t="s">
        <v>459</v>
      </c>
      <c r="D32" s="53">
        <v>0</v>
      </c>
      <c r="E32" s="11">
        <f t="shared" si="0"/>
        <v>0</v>
      </c>
      <c r="F32" s="11">
        <v>0</v>
      </c>
    </row>
    <row r="33" spans="1:6" hidden="1" outlineLevel="1" x14ac:dyDescent="0.3">
      <c r="A33" s="12">
        <v>2</v>
      </c>
      <c r="B33" s="4" t="s">
        <v>36</v>
      </c>
      <c r="C33" s="52" t="s">
        <v>459</v>
      </c>
      <c r="D33" s="53">
        <v>0</v>
      </c>
      <c r="E33" s="11">
        <f t="shared" si="0"/>
        <v>0</v>
      </c>
      <c r="F33" s="11">
        <v>0</v>
      </c>
    </row>
    <row r="34" spans="1:6" hidden="1" outlineLevel="1" x14ac:dyDescent="0.3">
      <c r="A34" s="12">
        <v>2</v>
      </c>
      <c r="B34" s="4" t="s">
        <v>37</v>
      </c>
      <c r="C34" s="52" t="s">
        <v>459</v>
      </c>
      <c r="D34" s="53">
        <v>0</v>
      </c>
      <c r="E34" s="11">
        <f t="shared" si="0"/>
        <v>0</v>
      </c>
      <c r="F34" s="11">
        <v>0</v>
      </c>
    </row>
    <row r="35" spans="1:6" hidden="1" outlineLevel="1" x14ac:dyDescent="0.3">
      <c r="A35" s="12">
        <v>2</v>
      </c>
      <c r="B35" s="4" t="s">
        <v>38</v>
      </c>
      <c r="C35" s="52" t="s">
        <v>459</v>
      </c>
      <c r="D35" s="53">
        <v>0</v>
      </c>
      <c r="E35" s="11">
        <f t="shared" si="0"/>
        <v>0</v>
      </c>
      <c r="F35" s="11">
        <v>0</v>
      </c>
    </row>
    <row r="36" spans="1:6" hidden="1" outlineLevel="1" x14ac:dyDescent="0.3">
      <c r="A36" s="12">
        <v>2</v>
      </c>
      <c r="B36" s="4" t="s">
        <v>39</v>
      </c>
      <c r="C36" s="52" t="s">
        <v>459</v>
      </c>
      <c r="D36" s="53">
        <v>0</v>
      </c>
      <c r="E36" s="11">
        <f t="shared" si="0"/>
        <v>0</v>
      </c>
      <c r="F36" s="11">
        <v>0</v>
      </c>
    </row>
    <row r="37" spans="1:6" hidden="1" outlineLevel="1" x14ac:dyDescent="0.3">
      <c r="A37" s="12">
        <v>2</v>
      </c>
      <c r="B37" s="4" t="s">
        <v>40</v>
      </c>
      <c r="C37" s="52" t="s">
        <v>459</v>
      </c>
      <c r="D37" s="53">
        <v>0</v>
      </c>
      <c r="E37" s="11">
        <f t="shared" si="0"/>
        <v>0</v>
      </c>
      <c r="F37" s="11">
        <v>0</v>
      </c>
    </row>
    <row r="38" spans="1:6" outlineLevel="1" x14ac:dyDescent="0.3">
      <c r="A38" s="12">
        <v>2</v>
      </c>
      <c r="B38" s="4" t="s">
        <v>41</v>
      </c>
      <c r="C38" s="52">
        <v>9</v>
      </c>
      <c r="D38" s="53">
        <v>10</v>
      </c>
      <c r="E38" s="11">
        <f t="shared" si="0"/>
        <v>10.28</v>
      </c>
      <c r="F38" s="11">
        <v>10</v>
      </c>
    </row>
    <row r="39" spans="1:6" hidden="1" outlineLevel="1" x14ac:dyDescent="0.3">
      <c r="A39" s="12">
        <v>2</v>
      </c>
      <c r="B39" s="4" t="s">
        <v>42</v>
      </c>
      <c r="C39" s="52" t="s">
        <v>459</v>
      </c>
      <c r="D39" s="53">
        <v>0</v>
      </c>
      <c r="E39" s="11">
        <f t="shared" si="0"/>
        <v>0</v>
      </c>
      <c r="F39" s="11">
        <v>0</v>
      </c>
    </row>
    <row r="40" spans="1:6" x14ac:dyDescent="0.3">
      <c r="A40" s="39" t="s">
        <v>43</v>
      </c>
      <c r="B40" s="40"/>
      <c r="C40" s="54">
        <f t="shared" ref="C40:F40" si="2">SUM(C11:C39)</f>
        <v>1389</v>
      </c>
      <c r="D40" s="54">
        <f t="shared" si="2"/>
        <v>538.15</v>
      </c>
      <c r="E40" s="54">
        <f t="shared" si="2"/>
        <v>562.67811199999994</v>
      </c>
      <c r="F40" s="54">
        <f t="shared" si="2"/>
        <v>550</v>
      </c>
    </row>
    <row r="41" spans="1:6" outlineLevel="1" x14ac:dyDescent="0.3">
      <c r="A41" s="8">
        <v>3</v>
      </c>
      <c r="B41" s="3" t="s">
        <v>44</v>
      </c>
      <c r="C41" s="52">
        <v>17</v>
      </c>
      <c r="D41" s="53">
        <v>6.2732841864811544</v>
      </c>
      <c r="E41" s="11">
        <f>D41+(D41*0.05)</f>
        <v>6.5869483958052122</v>
      </c>
      <c r="F41" s="11">
        <v>10</v>
      </c>
    </row>
    <row r="42" spans="1:6" hidden="1" outlineLevel="1" x14ac:dyDescent="0.3">
      <c r="A42" s="8">
        <v>3</v>
      </c>
      <c r="B42" s="3" t="s">
        <v>45</v>
      </c>
      <c r="C42" s="52" t="s">
        <v>459</v>
      </c>
      <c r="D42" s="53">
        <v>0</v>
      </c>
      <c r="E42" s="11">
        <f t="shared" si="0"/>
        <v>0</v>
      </c>
      <c r="F42" s="11">
        <v>0</v>
      </c>
    </row>
    <row r="43" spans="1:6" outlineLevel="1" x14ac:dyDescent="0.3">
      <c r="A43" s="8">
        <v>3</v>
      </c>
      <c r="B43" s="3" t="s">
        <v>46</v>
      </c>
      <c r="C43" s="52">
        <v>482</v>
      </c>
      <c r="D43" s="53">
        <v>177.86605752258333</v>
      </c>
      <c r="E43" s="11">
        <f>D43+(D43*0.05)</f>
        <v>186.75936039871249</v>
      </c>
      <c r="F43" s="11">
        <v>190</v>
      </c>
    </row>
    <row r="44" spans="1:6" hidden="1" outlineLevel="1" x14ac:dyDescent="0.3">
      <c r="A44" s="8">
        <v>3</v>
      </c>
      <c r="B44" s="3" t="s">
        <v>47</v>
      </c>
      <c r="C44" s="52" t="s">
        <v>459</v>
      </c>
      <c r="D44" s="53">
        <v>0</v>
      </c>
      <c r="E44" s="11">
        <f t="shared" si="0"/>
        <v>0</v>
      </c>
      <c r="F44" s="11">
        <v>0</v>
      </c>
    </row>
    <row r="45" spans="1:6" outlineLevel="1" x14ac:dyDescent="0.3">
      <c r="A45" s="8">
        <v>3</v>
      </c>
      <c r="B45" s="3" t="s">
        <v>48</v>
      </c>
      <c r="C45" s="52">
        <v>604</v>
      </c>
      <c r="D45" s="53">
        <v>222.88609697850691</v>
      </c>
      <c r="E45" s="11">
        <f>D45+(D45*0.05)</f>
        <v>234.03040182743226</v>
      </c>
      <c r="F45" s="11">
        <v>230</v>
      </c>
    </row>
    <row r="46" spans="1:6" hidden="1" outlineLevel="1" x14ac:dyDescent="0.3">
      <c r="A46" s="8">
        <v>3</v>
      </c>
      <c r="B46" s="3" t="s">
        <v>49</v>
      </c>
      <c r="C46" s="52" t="s">
        <v>459</v>
      </c>
      <c r="D46" s="53">
        <v>0</v>
      </c>
      <c r="E46" s="11">
        <f t="shared" si="0"/>
        <v>0</v>
      </c>
      <c r="F46" s="11">
        <v>0</v>
      </c>
    </row>
    <row r="47" spans="1:6" hidden="1" outlineLevel="1" x14ac:dyDescent="0.3">
      <c r="A47" s="8">
        <v>3</v>
      </c>
      <c r="B47" s="3" t="s">
        <v>50</v>
      </c>
      <c r="C47" s="52" t="s">
        <v>459</v>
      </c>
      <c r="D47" s="53">
        <v>0</v>
      </c>
      <c r="E47" s="11">
        <f t="shared" si="0"/>
        <v>0</v>
      </c>
      <c r="F47" s="11">
        <v>0</v>
      </c>
    </row>
    <row r="48" spans="1:6" hidden="1" outlineLevel="1" x14ac:dyDescent="0.3">
      <c r="A48" s="8">
        <v>3</v>
      </c>
      <c r="B48" s="3" t="s">
        <v>51</v>
      </c>
      <c r="C48" s="52" t="s">
        <v>459</v>
      </c>
      <c r="D48" s="53">
        <v>0</v>
      </c>
      <c r="E48" s="11">
        <f t="shared" si="0"/>
        <v>0</v>
      </c>
      <c r="F48" s="11">
        <v>0</v>
      </c>
    </row>
    <row r="49" spans="1:11" outlineLevel="1" x14ac:dyDescent="0.3">
      <c r="A49" s="8">
        <v>3</v>
      </c>
      <c r="B49" s="3" t="s">
        <v>52</v>
      </c>
      <c r="C49" s="52">
        <v>230</v>
      </c>
      <c r="D49" s="53">
        <v>84.873844875921506</v>
      </c>
      <c r="E49" s="11">
        <f>D49+(D49*0.05)</f>
        <v>89.117537119717582</v>
      </c>
      <c r="F49" s="11">
        <v>90</v>
      </c>
    </row>
    <row r="50" spans="1:11" hidden="1" outlineLevel="1" x14ac:dyDescent="0.3">
      <c r="A50" s="8">
        <v>3</v>
      </c>
      <c r="B50" s="3" t="s">
        <v>53</v>
      </c>
      <c r="C50" s="52" t="s">
        <v>459</v>
      </c>
      <c r="D50" s="53">
        <v>0</v>
      </c>
      <c r="E50" s="11">
        <f t="shared" si="0"/>
        <v>0</v>
      </c>
      <c r="F50" s="11">
        <v>0</v>
      </c>
    </row>
    <row r="51" spans="1:11" hidden="1" outlineLevel="1" x14ac:dyDescent="0.3">
      <c r="A51" s="8">
        <v>3</v>
      </c>
      <c r="B51" s="3" t="s">
        <v>54</v>
      </c>
      <c r="C51" s="52" t="s">
        <v>459</v>
      </c>
      <c r="D51" s="53">
        <v>0</v>
      </c>
      <c r="E51" s="11">
        <f t="shared" si="0"/>
        <v>0</v>
      </c>
      <c r="F51" s="11">
        <v>0</v>
      </c>
    </row>
    <row r="52" spans="1:11" hidden="1" outlineLevel="1" x14ac:dyDescent="0.3">
      <c r="A52" s="8">
        <v>3</v>
      </c>
      <c r="B52" s="3" t="s">
        <v>55</v>
      </c>
      <c r="C52" s="52" t="s">
        <v>459</v>
      </c>
      <c r="D52" s="53">
        <v>0</v>
      </c>
      <c r="E52" s="11">
        <f t="shared" si="0"/>
        <v>0</v>
      </c>
      <c r="F52" s="11">
        <v>0</v>
      </c>
    </row>
    <row r="53" spans="1:11" x14ac:dyDescent="0.3">
      <c r="A53" s="36" t="s">
        <v>56</v>
      </c>
      <c r="B53" s="37"/>
      <c r="C53" s="54">
        <f t="shared" ref="C53:F53" si="3">SUM(C41:C52)</f>
        <v>1333</v>
      </c>
      <c r="D53" s="54">
        <f t="shared" si="3"/>
        <v>491.89928356349293</v>
      </c>
      <c r="E53" s="54">
        <f t="shared" si="3"/>
        <v>516.49424774166755</v>
      </c>
      <c r="F53" s="54">
        <f t="shared" si="3"/>
        <v>520</v>
      </c>
    </row>
    <row r="54" spans="1:11" s="6" customFormat="1" hidden="1" outlineLevel="1" x14ac:dyDescent="0.3">
      <c r="A54" s="14">
        <v>4</v>
      </c>
      <c r="B54" s="5" t="s">
        <v>57</v>
      </c>
      <c r="C54" s="52" t="s">
        <v>459</v>
      </c>
      <c r="D54" s="53">
        <v>0</v>
      </c>
      <c r="E54" s="11">
        <f t="shared" si="0"/>
        <v>0</v>
      </c>
      <c r="F54" s="11">
        <v>0</v>
      </c>
      <c r="G54" s="1"/>
    </row>
    <row r="55" spans="1:11" s="6" customFormat="1" hidden="1" outlineLevel="1" x14ac:dyDescent="0.3">
      <c r="A55" s="14">
        <v>4</v>
      </c>
      <c r="B55" s="5" t="s">
        <v>58</v>
      </c>
      <c r="C55" s="52" t="s">
        <v>459</v>
      </c>
      <c r="D55" s="53">
        <v>0</v>
      </c>
      <c r="E55" s="11">
        <f t="shared" si="0"/>
        <v>0</v>
      </c>
      <c r="F55" s="11">
        <v>0</v>
      </c>
      <c r="G55" s="1"/>
    </row>
    <row r="56" spans="1:11" s="6" customFormat="1" hidden="1" outlineLevel="1" x14ac:dyDescent="0.3">
      <c r="A56" s="14">
        <v>4</v>
      </c>
      <c r="B56" s="5" t="s">
        <v>59</v>
      </c>
      <c r="C56" s="52" t="s">
        <v>459</v>
      </c>
      <c r="D56" s="53">
        <v>0</v>
      </c>
      <c r="E56" s="11">
        <f t="shared" si="0"/>
        <v>0</v>
      </c>
      <c r="F56" s="11">
        <v>0</v>
      </c>
      <c r="G56" s="1"/>
    </row>
    <row r="57" spans="1:11" s="6" customFormat="1" hidden="1" outlineLevel="1" x14ac:dyDescent="0.3">
      <c r="A57" s="14">
        <v>4</v>
      </c>
      <c r="B57" s="5" t="s">
        <v>60</v>
      </c>
      <c r="C57" s="52" t="s">
        <v>459</v>
      </c>
      <c r="D57" s="53">
        <v>0</v>
      </c>
      <c r="E57" s="11">
        <f t="shared" si="0"/>
        <v>0</v>
      </c>
      <c r="F57" s="11">
        <v>0</v>
      </c>
      <c r="G57" s="1"/>
    </row>
    <row r="58" spans="1:11" s="6" customFormat="1" hidden="1" outlineLevel="1" x14ac:dyDescent="0.3">
      <c r="A58" s="14">
        <v>4</v>
      </c>
      <c r="B58" s="5" t="s">
        <v>61</v>
      </c>
      <c r="C58" s="52" t="s">
        <v>459</v>
      </c>
      <c r="D58" s="53">
        <v>0</v>
      </c>
      <c r="E58" s="11">
        <f t="shared" si="0"/>
        <v>0</v>
      </c>
      <c r="F58" s="11">
        <v>0</v>
      </c>
      <c r="G58" s="1"/>
    </row>
    <row r="59" spans="1:11" s="6" customFormat="1" hidden="1" outlineLevel="1" x14ac:dyDescent="0.3">
      <c r="A59" s="14">
        <v>4</v>
      </c>
      <c r="B59" s="5" t="s">
        <v>62</v>
      </c>
      <c r="C59" s="52" t="s">
        <v>459</v>
      </c>
      <c r="D59" s="53">
        <v>0</v>
      </c>
      <c r="E59" s="11">
        <f t="shared" si="0"/>
        <v>0</v>
      </c>
      <c r="F59" s="11">
        <v>0</v>
      </c>
      <c r="G59" s="1"/>
    </row>
    <row r="60" spans="1:11" s="6" customFormat="1" hidden="1" outlineLevel="1" x14ac:dyDescent="0.3">
      <c r="A60" s="14">
        <v>4</v>
      </c>
      <c r="B60" s="5" t="s">
        <v>63</v>
      </c>
      <c r="C60" s="52" t="s">
        <v>459</v>
      </c>
      <c r="D60" s="53">
        <v>0</v>
      </c>
      <c r="E60" s="11">
        <f t="shared" si="0"/>
        <v>0</v>
      </c>
      <c r="F60" s="11">
        <v>0</v>
      </c>
      <c r="G60" s="1"/>
    </row>
    <row r="61" spans="1:11" s="6" customFormat="1" hidden="1" outlineLevel="1" x14ac:dyDescent="0.3">
      <c r="A61" s="14">
        <v>4</v>
      </c>
      <c r="B61" s="5" t="s">
        <v>64</v>
      </c>
      <c r="C61" s="52" t="s">
        <v>459</v>
      </c>
      <c r="D61" s="53">
        <v>0</v>
      </c>
      <c r="E61" s="11">
        <f t="shared" si="0"/>
        <v>0</v>
      </c>
      <c r="F61" s="11">
        <v>0</v>
      </c>
      <c r="G61" s="1"/>
    </row>
    <row r="62" spans="1:11" s="6" customFormat="1" hidden="1" outlineLevel="1" x14ac:dyDescent="0.3">
      <c r="A62" s="14">
        <v>4</v>
      </c>
      <c r="B62" s="5" t="s">
        <v>65</v>
      </c>
      <c r="C62" s="52" t="s">
        <v>459</v>
      </c>
      <c r="D62" s="53">
        <v>0</v>
      </c>
      <c r="E62" s="11">
        <f t="shared" si="0"/>
        <v>0</v>
      </c>
      <c r="F62" s="11">
        <v>0</v>
      </c>
      <c r="G62" s="1"/>
    </row>
    <row r="63" spans="1:11" s="6" customFormat="1" hidden="1" collapsed="1" x14ac:dyDescent="0.3">
      <c r="A63" s="36" t="s">
        <v>66</v>
      </c>
      <c r="B63" s="37"/>
      <c r="C63" s="54">
        <f t="shared" ref="C63:F63" si="4">SUM(C54:C62)</f>
        <v>0</v>
      </c>
      <c r="D63" s="54">
        <f t="shared" si="4"/>
        <v>0</v>
      </c>
      <c r="E63" s="54">
        <f t="shared" si="4"/>
        <v>0</v>
      </c>
      <c r="F63" s="54">
        <f t="shared" si="4"/>
        <v>0</v>
      </c>
      <c r="G63" s="1"/>
      <c r="K63" s="16"/>
    </row>
    <row r="64" spans="1:11" hidden="1" outlineLevel="1" x14ac:dyDescent="0.3">
      <c r="A64" s="8">
        <v>5</v>
      </c>
      <c r="B64" s="3" t="s">
        <v>67</v>
      </c>
      <c r="C64" s="52" t="s">
        <v>459</v>
      </c>
      <c r="D64" s="53">
        <v>0</v>
      </c>
      <c r="E64" s="11">
        <f t="shared" si="0"/>
        <v>0</v>
      </c>
      <c r="F64" s="11">
        <v>0</v>
      </c>
    </row>
    <row r="65" spans="1:6" hidden="1" outlineLevel="1" x14ac:dyDescent="0.3">
      <c r="A65" s="8">
        <v>5</v>
      </c>
      <c r="B65" s="3" t="s">
        <v>68</v>
      </c>
      <c r="C65" s="52" t="s">
        <v>459</v>
      </c>
      <c r="D65" s="53">
        <v>0</v>
      </c>
      <c r="E65" s="11">
        <f t="shared" si="0"/>
        <v>0</v>
      </c>
      <c r="F65" s="11">
        <v>0</v>
      </c>
    </row>
    <row r="66" spans="1:6" outlineLevel="1" x14ac:dyDescent="0.3">
      <c r="A66" s="8">
        <v>5</v>
      </c>
      <c r="B66" s="3" t="s">
        <v>69</v>
      </c>
      <c r="C66" s="52">
        <v>2952</v>
      </c>
      <c r="D66" s="53">
        <f>C66*0.369</f>
        <v>1089.288</v>
      </c>
      <c r="E66" s="11">
        <f>D66+(D66*0.05)</f>
        <v>1143.7524000000001</v>
      </c>
      <c r="F66" s="11">
        <v>1140</v>
      </c>
    </row>
    <row r="67" spans="1:6" hidden="1" outlineLevel="1" x14ac:dyDescent="0.3">
      <c r="A67" s="8">
        <v>5</v>
      </c>
      <c r="B67" s="3" t="s">
        <v>70</v>
      </c>
      <c r="C67" s="52" t="s">
        <v>459</v>
      </c>
      <c r="D67" s="53">
        <v>0</v>
      </c>
      <c r="E67" s="11">
        <v>0</v>
      </c>
      <c r="F67" s="11">
        <v>0</v>
      </c>
    </row>
    <row r="68" spans="1:6" hidden="1" outlineLevel="1" x14ac:dyDescent="0.3">
      <c r="A68" s="8">
        <v>5</v>
      </c>
      <c r="B68" s="3" t="s">
        <v>71</v>
      </c>
      <c r="C68" s="52" t="s">
        <v>459</v>
      </c>
      <c r="D68" s="53">
        <v>0</v>
      </c>
      <c r="E68" s="11">
        <f t="shared" ref="E68:E131" si="5">D68+(D68*0.028)</f>
        <v>0</v>
      </c>
      <c r="F68" s="11">
        <v>0</v>
      </c>
    </row>
    <row r="69" spans="1:6" hidden="1" outlineLevel="1" x14ac:dyDescent="0.3">
      <c r="A69" s="8">
        <v>5</v>
      </c>
      <c r="B69" s="3" t="s">
        <v>72</v>
      </c>
      <c r="C69" s="52" t="s">
        <v>459</v>
      </c>
      <c r="D69" s="53">
        <v>0</v>
      </c>
      <c r="E69" s="11">
        <f t="shared" si="5"/>
        <v>0</v>
      </c>
      <c r="F69" s="11">
        <v>0</v>
      </c>
    </row>
    <row r="70" spans="1:6" outlineLevel="1" x14ac:dyDescent="0.3">
      <c r="A70" s="8">
        <v>5</v>
      </c>
      <c r="B70" s="3" t="s">
        <v>73</v>
      </c>
      <c r="C70" s="52">
        <v>224</v>
      </c>
      <c r="D70" s="53">
        <f>C70*0.369</f>
        <v>82.656000000000006</v>
      </c>
      <c r="E70" s="11">
        <f t="shared" si="5"/>
        <v>84.970368000000008</v>
      </c>
      <c r="F70" s="11">
        <v>90</v>
      </c>
    </row>
    <row r="71" spans="1:6" hidden="1" outlineLevel="1" x14ac:dyDescent="0.3">
      <c r="A71" s="8">
        <v>5</v>
      </c>
      <c r="B71" s="3" t="s">
        <v>74</v>
      </c>
      <c r="C71" s="52" t="s">
        <v>459</v>
      </c>
      <c r="D71" s="53">
        <v>0</v>
      </c>
      <c r="E71" s="11">
        <f t="shared" si="5"/>
        <v>0</v>
      </c>
      <c r="F71" s="11">
        <v>0</v>
      </c>
    </row>
    <row r="72" spans="1:6" hidden="1" outlineLevel="1" x14ac:dyDescent="0.3">
      <c r="A72" s="8">
        <v>5</v>
      </c>
      <c r="B72" s="3" t="s">
        <v>75</v>
      </c>
      <c r="C72" s="52" t="s">
        <v>459</v>
      </c>
      <c r="D72" s="53">
        <v>0</v>
      </c>
      <c r="E72" s="11">
        <f t="shared" si="5"/>
        <v>0</v>
      </c>
      <c r="F72" s="11">
        <v>0</v>
      </c>
    </row>
    <row r="73" spans="1:6" hidden="1" outlineLevel="1" x14ac:dyDescent="0.3">
      <c r="A73" s="8">
        <v>5</v>
      </c>
      <c r="B73" s="3" t="s">
        <v>76</v>
      </c>
      <c r="C73" s="52" t="s">
        <v>459</v>
      </c>
      <c r="D73" s="53">
        <v>0</v>
      </c>
      <c r="E73" s="11">
        <f t="shared" si="5"/>
        <v>0</v>
      </c>
      <c r="F73" s="11">
        <v>0</v>
      </c>
    </row>
    <row r="74" spans="1:6" hidden="1" outlineLevel="1" x14ac:dyDescent="0.3">
      <c r="A74" s="8">
        <v>5</v>
      </c>
      <c r="B74" s="3" t="s">
        <v>77</v>
      </c>
      <c r="C74" s="52" t="s">
        <v>459</v>
      </c>
      <c r="D74" s="53">
        <v>0</v>
      </c>
      <c r="E74" s="11">
        <f t="shared" si="5"/>
        <v>0</v>
      </c>
      <c r="F74" s="11">
        <v>0</v>
      </c>
    </row>
    <row r="75" spans="1:6" hidden="1" outlineLevel="1" x14ac:dyDescent="0.3">
      <c r="A75" s="8">
        <v>5</v>
      </c>
      <c r="B75" s="3" t="s">
        <v>78</v>
      </c>
      <c r="C75" s="52" t="s">
        <v>459</v>
      </c>
      <c r="D75" s="53">
        <v>0</v>
      </c>
      <c r="E75" s="11">
        <f t="shared" si="5"/>
        <v>0</v>
      </c>
      <c r="F75" s="11">
        <v>0</v>
      </c>
    </row>
    <row r="76" spans="1:6" outlineLevel="1" x14ac:dyDescent="0.3">
      <c r="A76" s="8">
        <v>5</v>
      </c>
      <c r="B76" s="3" t="s">
        <v>79</v>
      </c>
      <c r="C76" s="52">
        <v>100</v>
      </c>
      <c r="D76" s="53">
        <f>C76*0.369</f>
        <v>36.9</v>
      </c>
      <c r="E76" s="11">
        <f t="shared" si="5"/>
        <v>37.933199999999999</v>
      </c>
      <c r="F76" s="11">
        <v>40</v>
      </c>
    </row>
    <row r="77" spans="1:6" hidden="1" outlineLevel="1" x14ac:dyDescent="0.3">
      <c r="A77" s="8">
        <v>5</v>
      </c>
      <c r="B77" s="3" t="s">
        <v>80</v>
      </c>
      <c r="C77" s="52" t="s">
        <v>459</v>
      </c>
      <c r="D77" s="53">
        <v>0</v>
      </c>
      <c r="E77" s="11">
        <f t="shared" si="5"/>
        <v>0</v>
      </c>
      <c r="F77" s="11">
        <v>0</v>
      </c>
    </row>
    <row r="78" spans="1:6" hidden="1" outlineLevel="1" x14ac:dyDescent="0.3">
      <c r="A78" s="8">
        <v>5</v>
      </c>
      <c r="B78" s="3" t="s">
        <v>81</v>
      </c>
      <c r="C78" s="52" t="s">
        <v>459</v>
      </c>
      <c r="D78" s="53">
        <v>0</v>
      </c>
      <c r="E78" s="11">
        <f t="shared" si="5"/>
        <v>0</v>
      </c>
      <c r="F78" s="11">
        <v>0</v>
      </c>
    </row>
    <row r="79" spans="1:6" hidden="1" outlineLevel="1" x14ac:dyDescent="0.3">
      <c r="A79" s="8">
        <v>5</v>
      </c>
      <c r="B79" s="3" t="s">
        <v>82</v>
      </c>
      <c r="C79" s="52" t="s">
        <v>459</v>
      </c>
      <c r="D79" s="53">
        <v>0</v>
      </c>
      <c r="E79" s="11">
        <f t="shared" si="5"/>
        <v>0</v>
      </c>
      <c r="F79" s="11">
        <v>0</v>
      </c>
    </row>
    <row r="80" spans="1:6" outlineLevel="1" x14ac:dyDescent="0.3">
      <c r="A80" s="8">
        <v>5</v>
      </c>
      <c r="B80" s="3" t="s">
        <v>83</v>
      </c>
      <c r="C80" s="52">
        <v>165</v>
      </c>
      <c r="D80" s="53">
        <f>C80*0.369</f>
        <v>60.884999999999998</v>
      </c>
      <c r="E80" s="11">
        <f>D80+(D80*0.05)</f>
        <v>63.929249999999996</v>
      </c>
      <c r="F80" s="11">
        <v>60</v>
      </c>
    </row>
    <row r="81" spans="1:6" hidden="1" outlineLevel="1" x14ac:dyDescent="0.3">
      <c r="A81" s="8">
        <v>5</v>
      </c>
      <c r="B81" s="3" t="s">
        <v>84</v>
      </c>
      <c r="C81" s="52" t="s">
        <v>459</v>
      </c>
      <c r="D81" s="53">
        <v>0</v>
      </c>
      <c r="E81" s="11">
        <f t="shared" si="5"/>
        <v>0</v>
      </c>
      <c r="F81" s="11">
        <v>0</v>
      </c>
    </row>
    <row r="82" spans="1:6" outlineLevel="1" x14ac:dyDescent="0.3">
      <c r="A82" s="8">
        <v>5</v>
      </c>
      <c r="B82" s="3" t="s">
        <v>85</v>
      </c>
      <c r="C82" s="52">
        <v>25</v>
      </c>
      <c r="D82" s="53">
        <v>9.2254179212958149</v>
      </c>
      <c r="E82" s="11">
        <f>D82+(D82*0.05)</f>
        <v>9.6866888173606061</v>
      </c>
      <c r="F82" s="11">
        <v>10</v>
      </c>
    </row>
    <row r="83" spans="1:6" hidden="1" outlineLevel="1" x14ac:dyDescent="0.3">
      <c r="A83" s="8">
        <v>5</v>
      </c>
      <c r="B83" s="3" t="s">
        <v>86</v>
      </c>
      <c r="C83" s="52" t="s">
        <v>459</v>
      </c>
      <c r="D83" s="53">
        <v>0</v>
      </c>
      <c r="E83" s="11">
        <f t="shared" si="5"/>
        <v>0</v>
      </c>
      <c r="F83" s="11">
        <v>0</v>
      </c>
    </row>
    <row r="84" spans="1:6" x14ac:dyDescent="0.3">
      <c r="A84" s="36" t="s">
        <v>87</v>
      </c>
      <c r="B84" s="37"/>
      <c r="C84" s="54">
        <f t="shared" ref="C84:F84" si="6">SUM(C64:C83)</f>
        <v>3466</v>
      </c>
      <c r="D84" s="54">
        <f t="shared" si="6"/>
        <v>1278.9544179212958</v>
      </c>
      <c r="E84" s="54">
        <f t="shared" si="6"/>
        <v>1340.2719068173606</v>
      </c>
      <c r="F84" s="54">
        <f t="shared" si="6"/>
        <v>1340</v>
      </c>
    </row>
    <row r="85" spans="1:6" hidden="1" outlineLevel="1" x14ac:dyDescent="0.3">
      <c r="A85" s="8">
        <v>6</v>
      </c>
      <c r="B85" s="3" t="s">
        <v>88</v>
      </c>
      <c r="C85" s="52" t="s">
        <v>459</v>
      </c>
      <c r="D85" s="53">
        <v>0</v>
      </c>
      <c r="E85" s="11">
        <f t="shared" si="5"/>
        <v>0</v>
      </c>
      <c r="F85" s="11">
        <v>0</v>
      </c>
    </row>
    <row r="86" spans="1:6" hidden="1" outlineLevel="1" x14ac:dyDescent="0.3">
      <c r="A86" s="8">
        <v>6</v>
      </c>
      <c r="B86" s="3" t="s">
        <v>89</v>
      </c>
      <c r="C86" s="52" t="s">
        <v>459</v>
      </c>
      <c r="D86" s="53">
        <v>0</v>
      </c>
      <c r="E86" s="11">
        <f t="shared" si="5"/>
        <v>0</v>
      </c>
      <c r="F86" s="11">
        <v>0</v>
      </c>
    </row>
    <row r="87" spans="1:6" hidden="1" outlineLevel="1" x14ac:dyDescent="0.3">
      <c r="A87" s="8">
        <v>6</v>
      </c>
      <c r="B87" s="3" t="s">
        <v>90</v>
      </c>
      <c r="C87" s="52" t="s">
        <v>459</v>
      </c>
      <c r="D87" s="53">
        <v>0</v>
      </c>
      <c r="E87" s="11">
        <f t="shared" si="5"/>
        <v>0</v>
      </c>
      <c r="F87" s="11">
        <v>0</v>
      </c>
    </row>
    <row r="88" spans="1:6" hidden="1" outlineLevel="1" x14ac:dyDescent="0.3">
      <c r="A88" s="8">
        <v>6</v>
      </c>
      <c r="B88" s="3" t="s">
        <v>91</v>
      </c>
      <c r="C88" s="52" t="s">
        <v>459</v>
      </c>
      <c r="D88" s="53">
        <v>0</v>
      </c>
      <c r="E88" s="11">
        <f t="shared" si="5"/>
        <v>0</v>
      </c>
      <c r="F88" s="11">
        <v>0</v>
      </c>
    </row>
    <row r="89" spans="1:6" hidden="1" outlineLevel="1" x14ac:dyDescent="0.3">
      <c r="A89" s="8">
        <v>6</v>
      </c>
      <c r="B89" s="3" t="s">
        <v>92</v>
      </c>
      <c r="C89" s="52" t="s">
        <v>459</v>
      </c>
      <c r="D89" s="53">
        <v>0</v>
      </c>
      <c r="E89" s="11">
        <f t="shared" si="5"/>
        <v>0</v>
      </c>
      <c r="F89" s="11">
        <v>0</v>
      </c>
    </row>
    <row r="90" spans="1:6" hidden="1" outlineLevel="1" x14ac:dyDescent="0.3">
      <c r="A90" s="8">
        <v>6</v>
      </c>
      <c r="B90" s="3" t="s">
        <v>93</v>
      </c>
      <c r="C90" s="52" t="s">
        <v>459</v>
      </c>
      <c r="D90" s="53">
        <v>0</v>
      </c>
      <c r="E90" s="11">
        <f t="shared" si="5"/>
        <v>0</v>
      </c>
      <c r="F90" s="11">
        <v>0</v>
      </c>
    </row>
    <row r="91" spans="1:6" hidden="1" outlineLevel="1" x14ac:dyDescent="0.3">
      <c r="A91" s="8">
        <v>6</v>
      </c>
      <c r="B91" s="3" t="s">
        <v>94</v>
      </c>
      <c r="C91" s="52" t="s">
        <v>459</v>
      </c>
      <c r="D91" s="53">
        <v>0</v>
      </c>
      <c r="E91" s="11">
        <f t="shared" si="5"/>
        <v>0</v>
      </c>
      <c r="F91" s="11">
        <v>0</v>
      </c>
    </row>
    <row r="92" spans="1:6" hidden="1" outlineLevel="1" x14ac:dyDescent="0.3">
      <c r="A92" s="8">
        <v>6</v>
      </c>
      <c r="B92" s="3" t="s">
        <v>95</v>
      </c>
      <c r="C92" s="52" t="s">
        <v>459</v>
      </c>
      <c r="D92" s="53">
        <v>0</v>
      </c>
      <c r="E92" s="11">
        <f t="shared" si="5"/>
        <v>0</v>
      </c>
      <c r="F92" s="11">
        <v>0</v>
      </c>
    </row>
    <row r="93" spans="1:6" hidden="1" outlineLevel="1" x14ac:dyDescent="0.3">
      <c r="A93" s="8">
        <v>6</v>
      </c>
      <c r="B93" s="3" t="s">
        <v>96</v>
      </c>
      <c r="C93" s="52" t="s">
        <v>459</v>
      </c>
      <c r="D93" s="53">
        <v>0</v>
      </c>
      <c r="E93" s="11">
        <f t="shared" si="5"/>
        <v>0</v>
      </c>
      <c r="F93" s="11">
        <v>0</v>
      </c>
    </row>
    <row r="94" spans="1:6" hidden="1" collapsed="1" x14ac:dyDescent="0.3">
      <c r="A94" s="36" t="s">
        <v>97</v>
      </c>
      <c r="B94" s="37"/>
      <c r="C94" s="54">
        <f t="shared" ref="C94:F94" si="7">SUM(C85:C93)</f>
        <v>0</v>
      </c>
      <c r="D94" s="54">
        <f t="shared" si="7"/>
        <v>0</v>
      </c>
      <c r="E94" s="54">
        <f t="shared" si="7"/>
        <v>0</v>
      </c>
      <c r="F94" s="54">
        <f t="shared" si="7"/>
        <v>0</v>
      </c>
    </row>
    <row r="95" spans="1:6" hidden="1" outlineLevel="1" x14ac:dyDescent="0.3">
      <c r="A95" s="8">
        <v>7</v>
      </c>
      <c r="B95" s="3" t="s">
        <v>98</v>
      </c>
      <c r="C95" s="52" t="s">
        <v>459</v>
      </c>
      <c r="D95" s="53">
        <v>0</v>
      </c>
      <c r="E95" s="11">
        <f t="shared" si="5"/>
        <v>0</v>
      </c>
      <c r="F95" s="11">
        <v>0</v>
      </c>
    </row>
    <row r="96" spans="1:6" hidden="1" outlineLevel="1" x14ac:dyDescent="0.3">
      <c r="A96" s="8">
        <v>7</v>
      </c>
      <c r="B96" s="3" t="s">
        <v>99</v>
      </c>
      <c r="C96" s="52" t="s">
        <v>459</v>
      </c>
      <c r="D96" s="53">
        <v>0</v>
      </c>
      <c r="E96" s="11">
        <f t="shared" si="5"/>
        <v>0</v>
      </c>
      <c r="F96" s="11">
        <v>0</v>
      </c>
    </row>
    <row r="97" spans="1:6" hidden="1" outlineLevel="1" x14ac:dyDescent="0.3">
      <c r="A97" s="8">
        <v>7</v>
      </c>
      <c r="B97" s="3" t="s">
        <v>100</v>
      </c>
      <c r="C97" s="52" t="s">
        <v>459</v>
      </c>
      <c r="D97" s="53">
        <v>0</v>
      </c>
      <c r="E97" s="11">
        <f t="shared" si="5"/>
        <v>0</v>
      </c>
      <c r="F97" s="11">
        <v>0</v>
      </c>
    </row>
    <row r="98" spans="1:6" hidden="1" outlineLevel="1" x14ac:dyDescent="0.3">
      <c r="A98" s="8">
        <v>7</v>
      </c>
      <c r="B98" s="3" t="s">
        <v>101</v>
      </c>
      <c r="C98" s="52" t="s">
        <v>459</v>
      </c>
      <c r="D98" s="53">
        <v>0</v>
      </c>
      <c r="E98" s="11">
        <f t="shared" si="5"/>
        <v>0</v>
      </c>
      <c r="F98" s="11">
        <v>0</v>
      </c>
    </row>
    <row r="99" spans="1:6" hidden="1" outlineLevel="1" x14ac:dyDescent="0.3">
      <c r="A99" s="8">
        <v>7</v>
      </c>
      <c r="B99" s="3" t="s">
        <v>102</v>
      </c>
      <c r="C99" s="52" t="s">
        <v>459</v>
      </c>
      <c r="D99" s="53">
        <v>0</v>
      </c>
      <c r="E99" s="11">
        <f t="shared" si="5"/>
        <v>0</v>
      </c>
      <c r="F99" s="11">
        <v>0</v>
      </c>
    </row>
    <row r="100" spans="1:6" hidden="1" outlineLevel="1" x14ac:dyDescent="0.3">
      <c r="A100" s="8">
        <v>7</v>
      </c>
      <c r="B100" s="3" t="s">
        <v>103</v>
      </c>
      <c r="C100" s="52" t="s">
        <v>459</v>
      </c>
      <c r="D100" s="53">
        <v>0</v>
      </c>
      <c r="E100" s="11">
        <f t="shared" si="5"/>
        <v>0</v>
      </c>
      <c r="F100" s="11">
        <v>0</v>
      </c>
    </row>
    <row r="101" spans="1:6" hidden="1" outlineLevel="1" x14ac:dyDescent="0.3">
      <c r="A101" s="8">
        <v>7</v>
      </c>
      <c r="B101" s="3" t="s">
        <v>104</v>
      </c>
      <c r="C101" s="52" t="s">
        <v>459</v>
      </c>
      <c r="D101" s="53">
        <v>0</v>
      </c>
      <c r="E101" s="11">
        <f t="shared" si="5"/>
        <v>0</v>
      </c>
      <c r="F101" s="11">
        <v>0</v>
      </c>
    </row>
    <row r="102" spans="1:6" hidden="1" outlineLevel="1" x14ac:dyDescent="0.3">
      <c r="A102" s="8">
        <v>7</v>
      </c>
      <c r="B102" s="3" t="s">
        <v>105</v>
      </c>
      <c r="C102" s="52" t="s">
        <v>459</v>
      </c>
      <c r="D102" s="53">
        <v>0</v>
      </c>
      <c r="E102" s="11">
        <f t="shared" si="5"/>
        <v>0</v>
      </c>
      <c r="F102" s="11">
        <v>0</v>
      </c>
    </row>
    <row r="103" spans="1:6" hidden="1" outlineLevel="1" x14ac:dyDescent="0.3">
      <c r="A103" s="8">
        <v>7</v>
      </c>
      <c r="B103" s="3" t="s">
        <v>106</v>
      </c>
      <c r="C103" s="52" t="s">
        <v>459</v>
      </c>
      <c r="D103" s="53">
        <v>0</v>
      </c>
      <c r="E103" s="11">
        <f t="shared" si="5"/>
        <v>0</v>
      </c>
      <c r="F103" s="11">
        <v>0</v>
      </c>
    </row>
    <row r="104" spans="1:6" outlineLevel="1" x14ac:dyDescent="0.3">
      <c r="A104" s="8">
        <v>7</v>
      </c>
      <c r="B104" s="3" t="s">
        <v>107</v>
      </c>
      <c r="C104" s="52">
        <v>1272</v>
      </c>
      <c r="D104" s="53">
        <v>469.3892638355311</v>
      </c>
      <c r="E104" s="11">
        <f>D104+(D104*0.05)</f>
        <v>492.85872702730762</v>
      </c>
      <c r="F104" s="11">
        <v>490</v>
      </c>
    </row>
    <row r="105" spans="1:6" hidden="1" outlineLevel="1" x14ac:dyDescent="0.3">
      <c r="A105" s="8">
        <v>7</v>
      </c>
      <c r="B105" s="3" t="s">
        <v>108</v>
      </c>
      <c r="C105" s="52" t="s">
        <v>459</v>
      </c>
      <c r="D105" s="53">
        <v>0</v>
      </c>
      <c r="E105" s="11">
        <f t="shared" si="5"/>
        <v>0</v>
      </c>
      <c r="F105" s="11">
        <v>0</v>
      </c>
    </row>
    <row r="106" spans="1:6" hidden="1" outlineLevel="1" x14ac:dyDescent="0.3">
      <c r="A106" s="8">
        <v>7</v>
      </c>
      <c r="B106" s="3" t="s">
        <v>109</v>
      </c>
      <c r="C106" s="52" t="s">
        <v>459</v>
      </c>
      <c r="D106" s="53">
        <v>0</v>
      </c>
      <c r="E106" s="11">
        <f t="shared" si="5"/>
        <v>0</v>
      </c>
      <c r="F106" s="11">
        <v>0</v>
      </c>
    </row>
    <row r="107" spans="1:6" hidden="1" outlineLevel="1" x14ac:dyDescent="0.3">
      <c r="A107" s="8">
        <v>7</v>
      </c>
      <c r="B107" s="3" t="s">
        <v>110</v>
      </c>
      <c r="C107" s="52" t="s">
        <v>459</v>
      </c>
      <c r="D107" s="53">
        <v>0</v>
      </c>
      <c r="E107" s="11">
        <f t="shared" si="5"/>
        <v>0</v>
      </c>
      <c r="F107" s="11">
        <v>0</v>
      </c>
    </row>
    <row r="108" spans="1:6" hidden="1" outlineLevel="1" x14ac:dyDescent="0.3">
      <c r="A108" s="8">
        <v>7</v>
      </c>
      <c r="B108" s="3" t="s">
        <v>111</v>
      </c>
      <c r="C108" s="52" t="s">
        <v>459</v>
      </c>
      <c r="D108" s="53">
        <v>0</v>
      </c>
      <c r="E108" s="11">
        <f t="shared" si="5"/>
        <v>0</v>
      </c>
      <c r="F108" s="11">
        <v>0</v>
      </c>
    </row>
    <row r="109" spans="1:6" hidden="1" outlineLevel="1" x14ac:dyDescent="0.3">
      <c r="A109" s="8">
        <v>7</v>
      </c>
      <c r="B109" s="3" t="s">
        <v>112</v>
      </c>
      <c r="C109" s="52" t="s">
        <v>459</v>
      </c>
      <c r="D109" s="53">
        <v>0</v>
      </c>
      <c r="E109" s="11">
        <f t="shared" si="5"/>
        <v>0</v>
      </c>
      <c r="F109" s="11">
        <v>0</v>
      </c>
    </row>
    <row r="110" spans="1:6" x14ac:dyDescent="0.3">
      <c r="A110" s="36" t="s">
        <v>113</v>
      </c>
      <c r="B110" s="37"/>
      <c r="C110" s="54">
        <f t="shared" ref="C110:F110" si="8">SUM(C95:C109)</f>
        <v>1272</v>
      </c>
      <c r="D110" s="54">
        <f t="shared" si="8"/>
        <v>469.3892638355311</v>
      </c>
      <c r="E110" s="54">
        <f t="shared" si="8"/>
        <v>492.85872702730762</v>
      </c>
      <c r="F110" s="54">
        <f t="shared" si="8"/>
        <v>490</v>
      </c>
    </row>
    <row r="111" spans="1:6" hidden="1" outlineLevel="1" x14ac:dyDescent="0.3">
      <c r="A111" s="8">
        <v>8</v>
      </c>
      <c r="B111" s="3" t="s">
        <v>114</v>
      </c>
      <c r="C111" s="52" t="s">
        <v>459</v>
      </c>
      <c r="D111" s="53">
        <v>0</v>
      </c>
      <c r="E111" s="11">
        <f t="shared" si="5"/>
        <v>0</v>
      </c>
      <c r="F111" s="11">
        <v>0</v>
      </c>
    </row>
    <row r="112" spans="1:6" hidden="1" outlineLevel="1" x14ac:dyDescent="0.3">
      <c r="A112" s="8">
        <v>8</v>
      </c>
      <c r="B112" s="3" t="s">
        <v>115</v>
      </c>
      <c r="C112" s="52" t="s">
        <v>459</v>
      </c>
      <c r="D112" s="53">
        <v>0</v>
      </c>
      <c r="E112" s="11">
        <f t="shared" si="5"/>
        <v>0</v>
      </c>
      <c r="F112" s="11">
        <v>0</v>
      </c>
    </row>
    <row r="113" spans="1:6" hidden="1" outlineLevel="1" x14ac:dyDescent="0.3">
      <c r="A113" s="8">
        <v>8</v>
      </c>
      <c r="B113" s="3" t="s">
        <v>116</v>
      </c>
      <c r="C113" s="52" t="s">
        <v>459</v>
      </c>
      <c r="D113" s="53">
        <v>0</v>
      </c>
      <c r="E113" s="11">
        <f t="shared" si="5"/>
        <v>0</v>
      </c>
      <c r="F113" s="11">
        <v>0</v>
      </c>
    </row>
    <row r="114" spans="1:6" hidden="1" outlineLevel="1" x14ac:dyDescent="0.3">
      <c r="A114" s="8">
        <v>8</v>
      </c>
      <c r="B114" s="3" t="s">
        <v>117</v>
      </c>
      <c r="C114" s="52" t="s">
        <v>459</v>
      </c>
      <c r="D114" s="53">
        <v>0</v>
      </c>
      <c r="E114" s="11">
        <f t="shared" si="5"/>
        <v>0</v>
      </c>
      <c r="F114" s="11">
        <v>0</v>
      </c>
    </row>
    <row r="115" spans="1:6" hidden="1" outlineLevel="1" x14ac:dyDescent="0.3">
      <c r="A115" s="8">
        <v>8</v>
      </c>
      <c r="B115" s="3" t="s">
        <v>118</v>
      </c>
      <c r="C115" s="52" t="s">
        <v>459</v>
      </c>
      <c r="D115" s="53">
        <v>0</v>
      </c>
      <c r="E115" s="11">
        <f t="shared" si="5"/>
        <v>0</v>
      </c>
      <c r="F115" s="11">
        <v>0</v>
      </c>
    </row>
    <row r="116" spans="1:6" hidden="1" outlineLevel="1" x14ac:dyDescent="0.3">
      <c r="A116" s="8">
        <v>8</v>
      </c>
      <c r="B116" s="3" t="s">
        <v>119</v>
      </c>
      <c r="C116" s="52" t="s">
        <v>459</v>
      </c>
      <c r="D116" s="53">
        <v>0</v>
      </c>
      <c r="E116" s="11">
        <f t="shared" si="5"/>
        <v>0</v>
      </c>
      <c r="F116" s="11">
        <v>0</v>
      </c>
    </row>
    <row r="117" spans="1:6" hidden="1" outlineLevel="1" x14ac:dyDescent="0.3">
      <c r="A117" s="8">
        <v>8</v>
      </c>
      <c r="B117" s="3" t="s">
        <v>120</v>
      </c>
      <c r="C117" s="52" t="s">
        <v>459</v>
      </c>
      <c r="D117" s="53">
        <v>0</v>
      </c>
      <c r="E117" s="11">
        <f t="shared" si="5"/>
        <v>0</v>
      </c>
      <c r="F117" s="11">
        <v>0</v>
      </c>
    </row>
    <row r="118" spans="1:6" hidden="1" outlineLevel="1" x14ac:dyDescent="0.3">
      <c r="A118" s="8">
        <v>8</v>
      </c>
      <c r="B118" s="3" t="s">
        <v>121</v>
      </c>
      <c r="C118" s="52" t="s">
        <v>459</v>
      </c>
      <c r="D118" s="53">
        <v>0</v>
      </c>
      <c r="E118" s="11">
        <f t="shared" si="5"/>
        <v>0</v>
      </c>
      <c r="F118" s="11">
        <v>0</v>
      </c>
    </row>
    <row r="119" spans="1:6" hidden="1" outlineLevel="1" x14ac:dyDescent="0.3">
      <c r="A119" s="8">
        <v>8</v>
      </c>
      <c r="B119" s="3" t="s">
        <v>122</v>
      </c>
      <c r="C119" s="52" t="s">
        <v>459</v>
      </c>
      <c r="D119" s="53">
        <v>0</v>
      </c>
      <c r="E119" s="11">
        <f t="shared" si="5"/>
        <v>0</v>
      </c>
      <c r="F119" s="11">
        <v>0</v>
      </c>
    </row>
    <row r="120" spans="1:6" hidden="1" outlineLevel="1" x14ac:dyDescent="0.3">
      <c r="A120" s="8">
        <v>8</v>
      </c>
      <c r="B120" s="3" t="s">
        <v>123</v>
      </c>
      <c r="C120" s="52" t="s">
        <v>459</v>
      </c>
      <c r="D120" s="53">
        <v>0</v>
      </c>
      <c r="E120" s="11">
        <f t="shared" si="5"/>
        <v>0</v>
      </c>
      <c r="F120" s="11">
        <v>0</v>
      </c>
    </row>
    <row r="121" spans="1:6" hidden="1" outlineLevel="1" x14ac:dyDescent="0.3">
      <c r="A121" s="8">
        <v>8</v>
      </c>
      <c r="B121" s="3" t="s">
        <v>124</v>
      </c>
      <c r="C121" s="52" t="s">
        <v>459</v>
      </c>
      <c r="D121" s="53">
        <v>0</v>
      </c>
      <c r="E121" s="11">
        <f t="shared" si="5"/>
        <v>0</v>
      </c>
      <c r="F121" s="11">
        <v>0</v>
      </c>
    </row>
    <row r="122" spans="1:6" hidden="1" outlineLevel="1" x14ac:dyDescent="0.3">
      <c r="A122" s="8">
        <v>8</v>
      </c>
      <c r="B122" s="3" t="s">
        <v>125</v>
      </c>
      <c r="C122" s="52" t="s">
        <v>459</v>
      </c>
      <c r="D122" s="53">
        <v>0</v>
      </c>
      <c r="E122" s="11">
        <f t="shared" si="5"/>
        <v>0</v>
      </c>
      <c r="F122" s="11">
        <v>0</v>
      </c>
    </row>
    <row r="123" spans="1:6" hidden="1" outlineLevel="1" x14ac:dyDescent="0.3">
      <c r="A123" s="8">
        <v>8</v>
      </c>
      <c r="B123" s="3" t="s">
        <v>126</v>
      </c>
      <c r="C123" s="52" t="s">
        <v>459</v>
      </c>
      <c r="D123" s="53">
        <v>0</v>
      </c>
      <c r="E123" s="11">
        <f t="shared" si="5"/>
        <v>0</v>
      </c>
      <c r="F123" s="11">
        <v>0</v>
      </c>
    </row>
    <row r="124" spans="1:6" hidden="1" outlineLevel="1" x14ac:dyDescent="0.3">
      <c r="A124" s="8">
        <v>8</v>
      </c>
      <c r="B124" s="3" t="s">
        <v>127</v>
      </c>
      <c r="C124" s="52" t="s">
        <v>459</v>
      </c>
      <c r="D124" s="53">
        <v>0</v>
      </c>
      <c r="E124" s="11">
        <f t="shared" si="5"/>
        <v>0</v>
      </c>
      <c r="F124" s="11">
        <v>0</v>
      </c>
    </row>
    <row r="125" spans="1:6" hidden="1" outlineLevel="1" x14ac:dyDescent="0.3">
      <c r="A125" s="8">
        <v>8</v>
      </c>
      <c r="B125" s="3" t="s">
        <v>128</v>
      </c>
      <c r="C125" s="52" t="s">
        <v>459</v>
      </c>
      <c r="D125" s="53">
        <v>0</v>
      </c>
      <c r="E125" s="11">
        <f t="shared" si="5"/>
        <v>0</v>
      </c>
      <c r="F125" s="11">
        <v>0</v>
      </c>
    </row>
    <row r="126" spans="1:6" hidden="1" outlineLevel="1" x14ac:dyDescent="0.3">
      <c r="A126" s="8">
        <v>8</v>
      </c>
      <c r="B126" s="3" t="s">
        <v>129</v>
      </c>
      <c r="C126" s="52" t="s">
        <v>459</v>
      </c>
      <c r="D126" s="53">
        <v>0</v>
      </c>
      <c r="E126" s="11">
        <f t="shared" si="5"/>
        <v>0</v>
      </c>
      <c r="F126" s="11">
        <v>0</v>
      </c>
    </row>
    <row r="127" spans="1:6" hidden="1" outlineLevel="1" x14ac:dyDescent="0.3">
      <c r="A127" s="8">
        <v>8</v>
      </c>
      <c r="B127" s="3" t="s">
        <v>130</v>
      </c>
      <c r="C127" s="52" t="s">
        <v>459</v>
      </c>
      <c r="D127" s="53">
        <v>0</v>
      </c>
      <c r="E127" s="11">
        <f t="shared" si="5"/>
        <v>0</v>
      </c>
      <c r="F127" s="11">
        <v>0</v>
      </c>
    </row>
    <row r="128" spans="1:6" hidden="1" outlineLevel="1" x14ac:dyDescent="0.3">
      <c r="A128" s="8">
        <v>8</v>
      </c>
      <c r="B128" s="3" t="s">
        <v>131</v>
      </c>
      <c r="C128" s="52" t="s">
        <v>459</v>
      </c>
      <c r="D128" s="53">
        <v>0</v>
      </c>
      <c r="E128" s="11">
        <f t="shared" si="5"/>
        <v>0</v>
      </c>
      <c r="F128" s="11">
        <v>0</v>
      </c>
    </row>
    <row r="129" spans="1:7" hidden="1" outlineLevel="1" x14ac:dyDescent="0.3">
      <c r="A129" s="8">
        <v>8</v>
      </c>
      <c r="B129" s="3" t="s">
        <v>132</v>
      </c>
      <c r="C129" s="52" t="s">
        <v>459</v>
      </c>
      <c r="D129" s="53">
        <v>0</v>
      </c>
      <c r="E129" s="11">
        <f t="shared" si="5"/>
        <v>0</v>
      </c>
      <c r="F129" s="11">
        <v>0</v>
      </c>
    </row>
    <row r="130" spans="1:7" hidden="1" outlineLevel="1" x14ac:dyDescent="0.3">
      <c r="A130" s="8">
        <v>8</v>
      </c>
      <c r="B130" s="3" t="s">
        <v>133</v>
      </c>
      <c r="C130" s="52" t="s">
        <v>459</v>
      </c>
      <c r="D130" s="53">
        <v>0</v>
      </c>
      <c r="E130" s="11">
        <f t="shared" si="5"/>
        <v>0</v>
      </c>
      <c r="F130" s="11">
        <v>0</v>
      </c>
    </row>
    <row r="131" spans="1:7" hidden="1" outlineLevel="1" x14ac:dyDescent="0.3">
      <c r="A131" s="8">
        <v>8</v>
      </c>
      <c r="B131" s="3" t="s">
        <v>134</v>
      </c>
      <c r="C131" s="52" t="s">
        <v>459</v>
      </c>
      <c r="D131" s="53">
        <v>0</v>
      </c>
      <c r="E131" s="11">
        <f t="shared" si="5"/>
        <v>0</v>
      </c>
      <c r="F131" s="11">
        <v>0</v>
      </c>
    </row>
    <row r="132" spans="1:7" hidden="1" outlineLevel="1" x14ac:dyDescent="0.3">
      <c r="A132" s="8">
        <v>8</v>
      </c>
      <c r="B132" s="3" t="s">
        <v>135</v>
      </c>
      <c r="C132" s="52" t="s">
        <v>459</v>
      </c>
      <c r="D132" s="53">
        <v>0</v>
      </c>
      <c r="E132" s="11">
        <f t="shared" ref="E132:E195" si="9">D132+(D132*0.028)</f>
        <v>0</v>
      </c>
      <c r="F132" s="11">
        <v>0</v>
      </c>
    </row>
    <row r="133" spans="1:7" hidden="1" outlineLevel="1" x14ac:dyDescent="0.3">
      <c r="A133" s="8">
        <v>8</v>
      </c>
      <c r="B133" s="3" t="s">
        <v>136</v>
      </c>
      <c r="C133" s="52" t="s">
        <v>459</v>
      </c>
      <c r="D133" s="53">
        <v>0</v>
      </c>
      <c r="E133" s="11">
        <f t="shared" si="9"/>
        <v>0</v>
      </c>
      <c r="F133" s="11">
        <v>0</v>
      </c>
    </row>
    <row r="134" spans="1:7" hidden="1" outlineLevel="1" x14ac:dyDescent="0.3">
      <c r="A134" s="8">
        <v>8</v>
      </c>
      <c r="B134" s="3" t="s">
        <v>137</v>
      </c>
      <c r="C134" s="52" t="s">
        <v>459</v>
      </c>
      <c r="D134" s="53">
        <v>0</v>
      </c>
      <c r="E134" s="11">
        <f t="shared" si="9"/>
        <v>0</v>
      </c>
      <c r="F134" s="11">
        <v>0</v>
      </c>
    </row>
    <row r="135" spans="1:7" hidden="1" outlineLevel="1" x14ac:dyDescent="0.3">
      <c r="A135" s="8">
        <v>8</v>
      </c>
      <c r="B135" s="3" t="s">
        <v>138</v>
      </c>
      <c r="C135" s="52" t="s">
        <v>459</v>
      </c>
      <c r="D135" s="53">
        <v>0</v>
      </c>
      <c r="E135" s="11">
        <f t="shared" si="9"/>
        <v>0</v>
      </c>
      <c r="F135" s="11">
        <v>0</v>
      </c>
    </row>
    <row r="136" spans="1:7" hidden="1" outlineLevel="1" x14ac:dyDescent="0.3">
      <c r="A136" s="8">
        <v>8</v>
      </c>
      <c r="B136" s="3" t="s">
        <v>139</v>
      </c>
      <c r="C136" s="52" t="s">
        <v>459</v>
      </c>
      <c r="D136" s="53">
        <v>0</v>
      </c>
      <c r="E136" s="11">
        <f t="shared" si="9"/>
        <v>0</v>
      </c>
      <c r="F136" s="11">
        <v>0</v>
      </c>
    </row>
    <row r="137" spans="1:7" hidden="1" outlineLevel="1" x14ac:dyDescent="0.3">
      <c r="A137" s="8">
        <v>8</v>
      </c>
      <c r="B137" s="3" t="s">
        <v>140</v>
      </c>
      <c r="C137" s="52" t="s">
        <v>459</v>
      </c>
      <c r="D137" s="53">
        <v>0</v>
      </c>
      <c r="E137" s="11">
        <f t="shared" si="9"/>
        <v>0</v>
      </c>
      <c r="F137" s="11">
        <v>0</v>
      </c>
    </row>
    <row r="138" spans="1:7" hidden="1" collapsed="1" x14ac:dyDescent="0.3">
      <c r="A138" s="36" t="s">
        <v>141</v>
      </c>
      <c r="B138" s="37"/>
      <c r="C138" s="54">
        <f t="shared" ref="C138:F138" si="10">SUM(C111:C137)</f>
        <v>0</v>
      </c>
      <c r="D138" s="54">
        <f t="shared" si="10"/>
        <v>0</v>
      </c>
      <c r="E138" s="54">
        <f t="shared" si="10"/>
        <v>0</v>
      </c>
      <c r="F138" s="54">
        <f t="shared" si="10"/>
        <v>0</v>
      </c>
    </row>
    <row r="139" spans="1:7" hidden="1" outlineLevel="1" x14ac:dyDescent="0.3">
      <c r="A139" s="8">
        <v>9</v>
      </c>
      <c r="B139" s="3" t="s">
        <v>142</v>
      </c>
      <c r="C139" s="52" t="s">
        <v>459</v>
      </c>
      <c r="D139" s="53">
        <v>0</v>
      </c>
      <c r="E139" s="11">
        <f t="shared" si="9"/>
        <v>0</v>
      </c>
      <c r="F139" s="11">
        <v>0</v>
      </c>
      <c r="G139" s="17"/>
    </row>
    <row r="140" spans="1:7" hidden="1" outlineLevel="1" x14ac:dyDescent="0.3">
      <c r="A140" s="8">
        <v>9</v>
      </c>
      <c r="B140" s="3" t="s">
        <v>143</v>
      </c>
      <c r="C140" s="52" t="s">
        <v>459</v>
      </c>
      <c r="D140" s="53">
        <v>0</v>
      </c>
      <c r="E140" s="11">
        <f t="shared" si="9"/>
        <v>0</v>
      </c>
      <c r="F140" s="11">
        <v>0</v>
      </c>
      <c r="G140" s="17"/>
    </row>
    <row r="141" spans="1:7" hidden="1" outlineLevel="1" x14ac:dyDescent="0.3">
      <c r="A141" s="8">
        <v>9</v>
      </c>
      <c r="B141" s="3" t="s">
        <v>144</v>
      </c>
      <c r="C141" s="52" t="s">
        <v>459</v>
      </c>
      <c r="D141" s="53">
        <v>0</v>
      </c>
      <c r="E141" s="11">
        <f t="shared" si="9"/>
        <v>0</v>
      </c>
      <c r="F141" s="11">
        <v>0</v>
      </c>
      <c r="G141" s="17"/>
    </row>
    <row r="142" spans="1:7" hidden="1" outlineLevel="1" x14ac:dyDescent="0.3">
      <c r="A142" s="8">
        <v>9</v>
      </c>
      <c r="B142" s="3" t="s">
        <v>145</v>
      </c>
      <c r="C142" s="52" t="s">
        <v>459</v>
      </c>
      <c r="D142" s="53">
        <v>0</v>
      </c>
      <c r="E142" s="11">
        <f t="shared" si="9"/>
        <v>0</v>
      </c>
      <c r="F142" s="11">
        <v>0</v>
      </c>
      <c r="G142" s="17"/>
    </row>
    <row r="143" spans="1:7" hidden="1" outlineLevel="1" x14ac:dyDescent="0.3">
      <c r="A143" s="8">
        <v>9</v>
      </c>
      <c r="B143" s="3" t="s">
        <v>146</v>
      </c>
      <c r="C143" s="52" t="s">
        <v>459</v>
      </c>
      <c r="D143" s="53">
        <v>0</v>
      </c>
      <c r="E143" s="11">
        <f t="shared" si="9"/>
        <v>0</v>
      </c>
      <c r="F143" s="11">
        <v>0</v>
      </c>
      <c r="G143" s="17"/>
    </row>
    <row r="144" spans="1:7" hidden="1" outlineLevel="1" x14ac:dyDescent="0.3">
      <c r="A144" s="8">
        <v>9</v>
      </c>
      <c r="B144" s="3" t="s">
        <v>147</v>
      </c>
      <c r="C144" s="52" t="s">
        <v>459</v>
      </c>
      <c r="D144" s="53">
        <v>0</v>
      </c>
      <c r="E144" s="11">
        <f t="shared" si="9"/>
        <v>0</v>
      </c>
      <c r="F144" s="11">
        <v>0</v>
      </c>
      <c r="G144" s="17"/>
    </row>
    <row r="145" spans="1:7" hidden="1" outlineLevel="1" x14ac:dyDescent="0.3">
      <c r="A145" s="8">
        <v>9</v>
      </c>
      <c r="B145" s="3" t="s">
        <v>148</v>
      </c>
      <c r="C145" s="52" t="s">
        <v>459</v>
      </c>
      <c r="D145" s="53">
        <v>0</v>
      </c>
      <c r="E145" s="11">
        <f t="shared" si="9"/>
        <v>0</v>
      </c>
      <c r="F145" s="11">
        <v>0</v>
      </c>
      <c r="G145" s="17"/>
    </row>
    <row r="146" spans="1:7" outlineLevel="1" x14ac:dyDescent="0.3">
      <c r="A146" s="8">
        <v>9</v>
      </c>
      <c r="B146" s="3" t="s">
        <v>149</v>
      </c>
      <c r="C146" s="52">
        <v>26</v>
      </c>
      <c r="D146" s="53">
        <v>9.5944346381476482</v>
      </c>
      <c r="E146" s="11">
        <f>D146+(D146*0.05)</f>
        <v>10.074156370055031</v>
      </c>
      <c r="F146" s="11">
        <v>10</v>
      </c>
      <c r="G146" s="17"/>
    </row>
    <row r="147" spans="1:7" hidden="1" outlineLevel="1" x14ac:dyDescent="0.3">
      <c r="A147" s="8">
        <v>9</v>
      </c>
      <c r="B147" s="3" t="s">
        <v>150</v>
      </c>
      <c r="C147" s="52" t="s">
        <v>459</v>
      </c>
      <c r="D147" s="53">
        <v>0</v>
      </c>
      <c r="E147" s="11">
        <f t="shared" si="9"/>
        <v>0</v>
      </c>
      <c r="F147" s="11">
        <v>0</v>
      </c>
      <c r="G147" s="17"/>
    </row>
    <row r="148" spans="1:7" x14ac:dyDescent="0.3">
      <c r="A148" s="36" t="s">
        <v>151</v>
      </c>
      <c r="B148" s="37"/>
      <c r="C148" s="54">
        <f t="shared" ref="C148:F148" si="11">SUM(C139:C147)</f>
        <v>26</v>
      </c>
      <c r="D148" s="54">
        <f t="shared" si="11"/>
        <v>9.5944346381476482</v>
      </c>
      <c r="E148" s="54">
        <f t="shared" si="11"/>
        <v>10.074156370055031</v>
      </c>
      <c r="F148" s="54">
        <f t="shared" si="11"/>
        <v>10</v>
      </c>
      <c r="G148" s="17"/>
    </row>
    <row r="149" spans="1:7" hidden="1" outlineLevel="1" x14ac:dyDescent="0.3">
      <c r="A149" s="8">
        <v>10</v>
      </c>
      <c r="B149" s="3" t="s">
        <v>152</v>
      </c>
      <c r="C149" s="52" t="s">
        <v>459</v>
      </c>
      <c r="D149" s="53">
        <v>0</v>
      </c>
      <c r="E149" s="11">
        <f t="shared" si="9"/>
        <v>0</v>
      </c>
      <c r="F149" s="11">
        <v>0</v>
      </c>
      <c r="G149" s="17"/>
    </row>
    <row r="150" spans="1:7" hidden="1" outlineLevel="1" x14ac:dyDescent="0.3">
      <c r="A150" s="8">
        <v>10</v>
      </c>
      <c r="B150" s="3" t="s">
        <v>153</v>
      </c>
      <c r="C150" s="52" t="s">
        <v>459</v>
      </c>
      <c r="D150" s="53">
        <v>0</v>
      </c>
      <c r="E150" s="11">
        <f t="shared" si="9"/>
        <v>0</v>
      </c>
      <c r="F150" s="11">
        <v>0</v>
      </c>
      <c r="G150" s="17"/>
    </row>
    <row r="151" spans="1:7" hidden="1" outlineLevel="1" x14ac:dyDescent="0.3">
      <c r="A151" s="8">
        <v>10</v>
      </c>
      <c r="B151" s="3" t="s">
        <v>154</v>
      </c>
      <c r="C151" s="52" t="s">
        <v>459</v>
      </c>
      <c r="D151" s="53">
        <v>0</v>
      </c>
      <c r="E151" s="11">
        <f t="shared" si="9"/>
        <v>0</v>
      </c>
      <c r="F151" s="11">
        <v>0</v>
      </c>
      <c r="G151" s="17"/>
    </row>
    <row r="152" spans="1:7" hidden="1" outlineLevel="1" x14ac:dyDescent="0.3">
      <c r="A152" s="8">
        <v>10</v>
      </c>
      <c r="B152" s="3" t="s">
        <v>155</v>
      </c>
      <c r="C152" s="52" t="s">
        <v>459</v>
      </c>
      <c r="D152" s="53">
        <v>0</v>
      </c>
      <c r="E152" s="11">
        <f t="shared" si="9"/>
        <v>0</v>
      </c>
      <c r="F152" s="11">
        <v>0</v>
      </c>
      <c r="G152" s="17"/>
    </row>
    <row r="153" spans="1:7" hidden="1" outlineLevel="1" x14ac:dyDescent="0.3">
      <c r="A153" s="8">
        <v>10</v>
      </c>
      <c r="B153" s="3" t="s">
        <v>156</v>
      </c>
      <c r="C153" s="52" t="s">
        <v>459</v>
      </c>
      <c r="D153" s="53">
        <v>0</v>
      </c>
      <c r="E153" s="11">
        <f t="shared" si="9"/>
        <v>0</v>
      </c>
      <c r="F153" s="11">
        <v>0</v>
      </c>
      <c r="G153" s="17"/>
    </row>
    <row r="154" spans="1:7" hidden="1" outlineLevel="1" x14ac:dyDescent="0.3">
      <c r="A154" s="8">
        <v>10</v>
      </c>
      <c r="B154" s="3" t="s">
        <v>157</v>
      </c>
      <c r="C154" s="52" t="s">
        <v>459</v>
      </c>
      <c r="D154" s="53">
        <v>0</v>
      </c>
      <c r="E154" s="11">
        <f t="shared" si="9"/>
        <v>0</v>
      </c>
      <c r="F154" s="11">
        <v>0</v>
      </c>
      <c r="G154" s="17"/>
    </row>
    <row r="155" spans="1:7" hidden="1" outlineLevel="1" x14ac:dyDescent="0.3">
      <c r="A155" s="8">
        <v>10</v>
      </c>
      <c r="B155" s="3" t="s">
        <v>158</v>
      </c>
      <c r="C155" s="52" t="s">
        <v>459</v>
      </c>
      <c r="D155" s="53">
        <v>0</v>
      </c>
      <c r="E155" s="11">
        <f t="shared" si="9"/>
        <v>0</v>
      </c>
      <c r="F155" s="11">
        <v>0</v>
      </c>
      <c r="G155" s="17"/>
    </row>
    <row r="156" spans="1:7" hidden="1" outlineLevel="1" x14ac:dyDescent="0.3">
      <c r="A156" s="8">
        <v>10</v>
      </c>
      <c r="B156" s="3" t="s">
        <v>159</v>
      </c>
      <c r="C156" s="52" t="s">
        <v>459</v>
      </c>
      <c r="D156" s="53">
        <v>0</v>
      </c>
      <c r="E156" s="11">
        <f t="shared" si="9"/>
        <v>0</v>
      </c>
      <c r="F156" s="11">
        <v>0</v>
      </c>
      <c r="G156" s="17"/>
    </row>
    <row r="157" spans="1:7" hidden="1" outlineLevel="1" x14ac:dyDescent="0.3">
      <c r="A157" s="8">
        <v>10</v>
      </c>
      <c r="B157" s="3" t="s">
        <v>160</v>
      </c>
      <c r="C157" s="52" t="s">
        <v>459</v>
      </c>
      <c r="D157" s="53">
        <v>0</v>
      </c>
      <c r="E157" s="11">
        <f t="shared" si="9"/>
        <v>0</v>
      </c>
      <c r="F157" s="11">
        <v>0</v>
      </c>
      <c r="G157" s="17"/>
    </row>
    <row r="158" spans="1:7" hidden="1" outlineLevel="1" x14ac:dyDescent="0.3">
      <c r="A158" s="8">
        <v>10</v>
      </c>
      <c r="B158" s="3" t="s">
        <v>161</v>
      </c>
      <c r="C158" s="52" t="s">
        <v>459</v>
      </c>
      <c r="D158" s="53">
        <v>0</v>
      </c>
      <c r="E158" s="11">
        <f t="shared" si="9"/>
        <v>0</v>
      </c>
      <c r="F158" s="11">
        <v>0</v>
      </c>
      <c r="G158" s="17"/>
    </row>
    <row r="159" spans="1:7" hidden="1" outlineLevel="1" x14ac:dyDescent="0.3">
      <c r="A159" s="8">
        <v>10</v>
      </c>
      <c r="B159" s="3" t="s">
        <v>162</v>
      </c>
      <c r="C159" s="52" t="s">
        <v>459</v>
      </c>
      <c r="D159" s="53">
        <v>0</v>
      </c>
      <c r="E159" s="11">
        <f t="shared" si="9"/>
        <v>0</v>
      </c>
      <c r="F159" s="11">
        <v>0</v>
      </c>
      <c r="G159" s="17"/>
    </row>
    <row r="160" spans="1:7" hidden="1" outlineLevel="1" x14ac:dyDescent="0.3">
      <c r="A160" s="8">
        <v>10</v>
      </c>
      <c r="B160" s="3" t="s">
        <v>163</v>
      </c>
      <c r="C160" s="52" t="s">
        <v>459</v>
      </c>
      <c r="D160" s="53">
        <v>0</v>
      </c>
      <c r="E160" s="11">
        <f t="shared" si="9"/>
        <v>0</v>
      </c>
      <c r="F160" s="11">
        <v>0</v>
      </c>
      <c r="G160" s="17"/>
    </row>
    <row r="161" spans="1:7" hidden="1" outlineLevel="1" x14ac:dyDescent="0.3">
      <c r="A161" s="8">
        <v>10</v>
      </c>
      <c r="B161" s="3" t="s">
        <v>164</v>
      </c>
      <c r="C161" s="52" t="s">
        <v>459</v>
      </c>
      <c r="D161" s="53">
        <v>0</v>
      </c>
      <c r="E161" s="11">
        <f t="shared" si="9"/>
        <v>0</v>
      </c>
      <c r="F161" s="11">
        <v>0</v>
      </c>
      <c r="G161" s="17"/>
    </row>
    <row r="162" spans="1:7" hidden="1" outlineLevel="1" x14ac:dyDescent="0.3">
      <c r="A162" s="8">
        <v>10</v>
      </c>
      <c r="B162" s="3" t="s">
        <v>165</v>
      </c>
      <c r="C162" s="52" t="s">
        <v>459</v>
      </c>
      <c r="D162" s="53">
        <v>0</v>
      </c>
      <c r="E162" s="11">
        <f t="shared" si="9"/>
        <v>0</v>
      </c>
      <c r="F162" s="11">
        <v>0</v>
      </c>
      <c r="G162" s="17"/>
    </row>
    <row r="163" spans="1:7" hidden="1" outlineLevel="1" x14ac:dyDescent="0.3">
      <c r="A163" s="8">
        <v>10</v>
      </c>
      <c r="B163" s="3" t="s">
        <v>166</v>
      </c>
      <c r="C163" s="52" t="s">
        <v>459</v>
      </c>
      <c r="D163" s="53">
        <v>0</v>
      </c>
      <c r="E163" s="11">
        <f t="shared" si="9"/>
        <v>0</v>
      </c>
      <c r="F163" s="11">
        <v>0</v>
      </c>
      <c r="G163" s="17"/>
    </row>
    <row r="164" spans="1:7" hidden="1" outlineLevel="1" x14ac:dyDescent="0.3">
      <c r="A164" s="8">
        <v>10</v>
      </c>
      <c r="B164" s="3" t="s">
        <v>167</v>
      </c>
      <c r="C164" s="52" t="s">
        <v>459</v>
      </c>
      <c r="D164" s="53">
        <v>0</v>
      </c>
      <c r="E164" s="11">
        <f t="shared" si="9"/>
        <v>0</v>
      </c>
      <c r="F164" s="11">
        <v>0</v>
      </c>
      <c r="G164" s="17"/>
    </row>
    <row r="165" spans="1:7" hidden="1" outlineLevel="1" x14ac:dyDescent="0.3">
      <c r="A165" s="8">
        <v>10</v>
      </c>
      <c r="B165" s="3" t="s">
        <v>168</v>
      </c>
      <c r="C165" s="52" t="s">
        <v>459</v>
      </c>
      <c r="D165" s="53">
        <v>0</v>
      </c>
      <c r="E165" s="11">
        <f t="shared" si="9"/>
        <v>0</v>
      </c>
      <c r="F165" s="11">
        <v>0</v>
      </c>
      <c r="G165" s="17"/>
    </row>
    <row r="166" spans="1:7" hidden="1" outlineLevel="1" x14ac:dyDescent="0.3">
      <c r="A166" s="8">
        <v>10</v>
      </c>
      <c r="B166" s="3" t="s">
        <v>169</v>
      </c>
      <c r="C166" s="52" t="s">
        <v>459</v>
      </c>
      <c r="D166" s="53">
        <v>0</v>
      </c>
      <c r="E166" s="11">
        <f t="shared" si="9"/>
        <v>0</v>
      </c>
      <c r="F166" s="11">
        <v>0</v>
      </c>
      <c r="G166" s="17"/>
    </row>
    <row r="167" spans="1:7" hidden="1" outlineLevel="1" x14ac:dyDescent="0.3">
      <c r="A167" s="8">
        <v>10</v>
      </c>
      <c r="B167" s="3" t="s">
        <v>170</v>
      </c>
      <c r="C167" s="52" t="s">
        <v>459</v>
      </c>
      <c r="D167" s="53">
        <v>0</v>
      </c>
      <c r="E167" s="11">
        <f t="shared" si="9"/>
        <v>0</v>
      </c>
      <c r="F167" s="11">
        <v>0</v>
      </c>
      <c r="G167" s="17"/>
    </row>
    <row r="168" spans="1:7" hidden="1" outlineLevel="1" x14ac:dyDescent="0.3">
      <c r="A168" s="8">
        <v>10</v>
      </c>
      <c r="B168" s="3" t="s">
        <v>171</v>
      </c>
      <c r="C168" s="52" t="s">
        <v>459</v>
      </c>
      <c r="D168" s="53">
        <v>0</v>
      </c>
      <c r="E168" s="11">
        <f t="shared" si="9"/>
        <v>0</v>
      </c>
      <c r="F168" s="11">
        <v>0</v>
      </c>
      <c r="G168" s="17"/>
    </row>
    <row r="169" spans="1:7" hidden="1" outlineLevel="1" x14ac:dyDescent="0.3">
      <c r="A169" s="8">
        <v>10</v>
      </c>
      <c r="B169" s="3" t="s">
        <v>172</v>
      </c>
      <c r="C169" s="52" t="s">
        <v>459</v>
      </c>
      <c r="D169" s="53">
        <v>0</v>
      </c>
      <c r="E169" s="11">
        <f t="shared" si="9"/>
        <v>0</v>
      </c>
      <c r="F169" s="11">
        <v>0</v>
      </c>
      <c r="G169" s="17"/>
    </row>
    <row r="170" spans="1:7" hidden="1" outlineLevel="1" x14ac:dyDescent="0.3">
      <c r="A170" s="8">
        <v>10</v>
      </c>
      <c r="B170" s="3" t="s">
        <v>173</v>
      </c>
      <c r="C170" s="52" t="s">
        <v>459</v>
      </c>
      <c r="D170" s="53">
        <v>0</v>
      </c>
      <c r="E170" s="11">
        <f t="shared" si="9"/>
        <v>0</v>
      </c>
      <c r="F170" s="11">
        <v>0</v>
      </c>
      <c r="G170" s="17"/>
    </row>
    <row r="171" spans="1:7" hidden="1" outlineLevel="1" x14ac:dyDescent="0.3">
      <c r="A171" s="8">
        <v>10</v>
      </c>
      <c r="B171" s="3" t="s">
        <v>174</v>
      </c>
      <c r="C171" s="52" t="s">
        <v>459</v>
      </c>
      <c r="D171" s="53">
        <v>0</v>
      </c>
      <c r="E171" s="11">
        <f t="shared" si="9"/>
        <v>0</v>
      </c>
      <c r="F171" s="11">
        <v>0</v>
      </c>
      <c r="G171" s="17"/>
    </row>
    <row r="172" spans="1:7" hidden="1" outlineLevel="1" x14ac:dyDescent="0.3">
      <c r="A172" s="8">
        <v>10</v>
      </c>
      <c r="B172" s="3" t="s">
        <v>175</v>
      </c>
      <c r="C172" s="52" t="s">
        <v>459</v>
      </c>
      <c r="D172" s="53">
        <v>0</v>
      </c>
      <c r="E172" s="11">
        <f t="shared" si="9"/>
        <v>0</v>
      </c>
      <c r="F172" s="11">
        <v>0</v>
      </c>
      <c r="G172" s="17"/>
    </row>
    <row r="173" spans="1:7" hidden="1" outlineLevel="1" x14ac:dyDescent="0.3">
      <c r="A173" s="8">
        <v>10</v>
      </c>
      <c r="B173" s="3" t="s">
        <v>176</v>
      </c>
      <c r="C173" s="52" t="s">
        <v>459</v>
      </c>
      <c r="D173" s="53">
        <v>0</v>
      </c>
      <c r="E173" s="11">
        <f t="shared" si="9"/>
        <v>0</v>
      </c>
      <c r="F173" s="11">
        <v>0</v>
      </c>
      <c r="G173" s="17"/>
    </row>
    <row r="174" spans="1:7" hidden="1" collapsed="1" x14ac:dyDescent="0.3">
      <c r="A174" s="36" t="s">
        <v>177</v>
      </c>
      <c r="B174" s="37"/>
      <c r="C174" s="54">
        <f t="shared" ref="C174:F174" si="12">SUM(C149:C173)</f>
        <v>0</v>
      </c>
      <c r="D174" s="54">
        <f t="shared" si="12"/>
        <v>0</v>
      </c>
      <c r="E174" s="54">
        <f t="shared" si="12"/>
        <v>0</v>
      </c>
      <c r="F174" s="54">
        <f t="shared" si="12"/>
        <v>0</v>
      </c>
      <c r="G174" s="17"/>
    </row>
    <row r="175" spans="1:7" hidden="1" outlineLevel="1" x14ac:dyDescent="0.3">
      <c r="A175" s="8">
        <v>11</v>
      </c>
      <c r="B175" s="3" t="s">
        <v>178</v>
      </c>
      <c r="C175" s="52" t="s">
        <v>459</v>
      </c>
      <c r="D175" s="53">
        <v>0</v>
      </c>
      <c r="E175" s="11">
        <f t="shared" si="9"/>
        <v>0</v>
      </c>
      <c r="F175" s="11">
        <v>0</v>
      </c>
    </row>
    <row r="176" spans="1:7" hidden="1" outlineLevel="1" x14ac:dyDescent="0.3">
      <c r="A176" s="8">
        <v>11</v>
      </c>
      <c r="B176" s="3" t="s">
        <v>179</v>
      </c>
      <c r="C176" s="52" t="s">
        <v>459</v>
      </c>
      <c r="D176" s="53">
        <v>0</v>
      </c>
      <c r="E176" s="11">
        <f t="shared" si="9"/>
        <v>0</v>
      </c>
      <c r="F176" s="11">
        <v>0</v>
      </c>
    </row>
    <row r="177" spans="1:6" hidden="1" outlineLevel="1" x14ac:dyDescent="0.3">
      <c r="A177" s="8">
        <v>11</v>
      </c>
      <c r="B177" s="3" t="s">
        <v>180</v>
      </c>
      <c r="C177" s="52" t="s">
        <v>459</v>
      </c>
      <c r="D177" s="53">
        <v>0</v>
      </c>
      <c r="E177" s="11">
        <f t="shared" si="9"/>
        <v>0</v>
      </c>
      <c r="F177" s="11">
        <v>0</v>
      </c>
    </row>
    <row r="178" spans="1:6" hidden="1" outlineLevel="1" x14ac:dyDescent="0.3">
      <c r="A178" s="8">
        <v>11</v>
      </c>
      <c r="B178" s="3" t="s">
        <v>181</v>
      </c>
      <c r="C178" s="52" t="s">
        <v>459</v>
      </c>
      <c r="D178" s="53">
        <v>0</v>
      </c>
      <c r="E178" s="11">
        <f t="shared" si="9"/>
        <v>0</v>
      </c>
      <c r="F178" s="11">
        <v>0</v>
      </c>
    </row>
    <row r="179" spans="1:6" hidden="1" outlineLevel="1" x14ac:dyDescent="0.3">
      <c r="A179" s="8">
        <v>11</v>
      </c>
      <c r="B179" s="3" t="s">
        <v>182</v>
      </c>
      <c r="C179" s="52" t="s">
        <v>459</v>
      </c>
      <c r="D179" s="53">
        <v>0</v>
      </c>
      <c r="E179" s="11">
        <f t="shared" si="9"/>
        <v>0</v>
      </c>
      <c r="F179" s="11">
        <v>0</v>
      </c>
    </row>
    <row r="180" spans="1:6" hidden="1" outlineLevel="1" x14ac:dyDescent="0.3">
      <c r="A180" s="8">
        <v>11</v>
      </c>
      <c r="B180" s="3" t="s">
        <v>183</v>
      </c>
      <c r="C180" s="52" t="s">
        <v>459</v>
      </c>
      <c r="D180" s="53">
        <v>0</v>
      </c>
      <c r="E180" s="11">
        <f t="shared" si="9"/>
        <v>0</v>
      </c>
      <c r="F180" s="11">
        <v>0</v>
      </c>
    </row>
    <row r="181" spans="1:6" hidden="1" outlineLevel="1" x14ac:dyDescent="0.3">
      <c r="A181" s="8">
        <v>11</v>
      </c>
      <c r="B181" s="3" t="s">
        <v>184</v>
      </c>
      <c r="C181" s="52" t="s">
        <v>459</v>
      </c>
      <c r="D181" s="53">
        <v>0</v>
      </c>
      <c r="E181" s="11">
        <f t="shared" si="9"/>
        <v>0</v>
      </c>
      <c r="F181" s="11">
        <v>0</v>
      </c>
    </row>
    <row r="182" spans="1:6" hidden="1" outlineLevel="1" x14ac:dyDescent="0.3">
      <c r="A182" s="8">
        <v>11</v>
      </c>
      <c r="B182" s="3" t="s">
        <v>185</v>
      </c>
      <c r="C182" s="52" t="s">
        <v>459</v>
      </c>
      <c r="D182" s="53">
        <v>0</v>
      </c>
      <c r="E182" s="11">
        <f t="shared" si="9"/>
        <v>0</v>
      </c>
      <c r="F182" s="11">
        <v>0</v>
      </c>
    </row>
    <row r="183" spans="1:6" hidden="1" outlineLevel="1" x14ac:dyDescent="0.3">
      <c r="A183" s="8">
        <v>11</v>
      </c>
      <c r="B183" s="3" t="s">
        <v>186</v>
      </c>
      <c r="C183" s="52" t="s">
        <v>459</v>
      </c>
      <c r="D183" s="53">
        <v>0</v>
      </c>
      <c r="E183" s="11">
        <f t="shared" si="9"/>
        <v>0</v>
      </c>
      <c r="F183" s="11">
        <v>0</v>
      </c>
    </row>
    <row r="184" spans="1:6" hidden="1" outlineLevel="1" x14ac:dyDescent="0.3">
      <c r="A184" s="8">
        <v>11</v>
      </c>
      <c r="B184" s="3" t="s">
        <v>187</v>
      </c>
      <c r="C184" s="52" t="s">
        <v>459</v>
      </c>
      <c r="D184" s="53">
        <v>0</v>
      </c>
      <c r="E184" s="11">
        <f t="shared" si="9"/>
        <v>0</v>
      </c>
      <c r="F184" s="11">
        <v>0</v>
      </c>
    </row>
    <row r="185" spans="1:6" hidden="1" outlineLevel="1" x14ac:dyDescent="0.3">
      <c r="A185" s="8">
        <v>11</v>
      </c>
      <c r="B185" s="3" t="s">
        <v>188</v>
      </c>
      <c r="C185" s="52" t="s">
        <v>459</v>
      </c>
      <c r="D185" s="53">
        <v>0</v>
      </c>
      <c r="E185" s="11">
        <f t="shared" si="9"/>
        <v>0</v>
      </c>
      <c r="F185" s="11">
        <v>0</v>
      </c>
    </row>
    <row r="186" spans="1:6" hidden="1" outlineLevel="1" x14ac:dyDescent="0.3">
      <c r="A186" s="8">
        <v>11</v>
      </c>
      <c r="B186" s="3" t="s">
        <v>189</v>
      </c>
      <c r="C186" s="52" t="s">
        <v>459</v>
      </c>
      <c r="D186" s="53">
        <v>0</v>
      </c>
      <c r="E186" s="11">
        <f t="shared" si="9"/>
        <v>0</v>
      </c>
      <c r="F186" s="11">
        <v>0</v>
      </c>
    </row>
    <row r="187" spans="1:6" hidden="1" outlineLevel="1" x14ac:dyDescent="0.3">
      <c r="A187" s="8">
        <v>11</v>
      </c>
      <c r="B187" s="3" t="s">
        <v>190</v>
      </c>
      <c r="C187" s="52" t="s">
        <v>459</v>
      </c>
      <c r="D187" s="53">
        <v>0</v>
      </c>
      <c r="E187" s="11">
        <f t="shared" si="9"/>
        <v>0</v>
      </c>
      <c r="F187" s="11">
        <v>0</v>
      </c>
    </row>
    <row r="188" spans="1:6" hidden="1" outlineLevel="1" x14ac:dyDescent="0.3">
      <c r="A188" s="8">
        <v>11</v>
      </c>
      <c r="B188" s="3" t="s">
        <v>191</v>
      </c>
      <c r="C188" s="52" t="s">
        <v>459</v>
      </c>
      <c r="D188" s="53">
        <v>0</v>
      </c>
      <c r="E188" s="11">
        <f t="shared" si="9"/>
        <v>0</v>
      </c>
      <c r="F188" s="11">
        <v>0</v>
      </c>
    </row>
    <row r="189" spans="1:6" hidden="1" outlineLevel="1" x14ac:dyDescent="0.3">
      <c r="A189" s="8">
        <v>11</v>
      </c>
      <c r="B189" s="3" t="s">
        <v>192</v>
      </c>
      <c r="C189" s="52" t="s">
        <v>459</v>
      </c>
      <c r="D189" s="53">
        <v>0</v>
      </c>
      <c r="E189" s="11">
        <f t="shared" si="9"/>
        <v>0</v>
      </c>
      <c r="F189" s="11">
        <v>0</v>
      </c>
    </row>
    <row r="190" spans="1:6" hidden="1" outlineLevel="1" x14ac:dyDescent="0.3">
      <c r="A190" s="8">
        <v>11</v>
      </c>
      <c r="B190" s="3" t="s">
        <v>193</v>
      </c>
      <c r="C190" s="52" t="s">
        <v>459</v>
      </c>
      <c r="D190" s="53">
        <v>0</v>
      </c>
      <c r="E190" s="11">
        <f t="shared" si="9"/>
        <v>0</v>
      </c>
      <c r="F190" s="11">
        <v>0</v>
      </c>
    </row>
    <row r="191" spans="1:6" hidden="1" outlineLevel="1" x14ac:dyDescent="0.3">
      <c r="A191" s="14" t="s">
        <v>194</v>
      </c>
      <c r="B191" s="5" t="s">
        <v>195</v>
      </c>
      <c r="C191" s="52" t="s">
        <v>459</v>
      </c>
      <c r="D191" s="53">
        <v>0</v>
      </c>
      <c r="E191" s="11">
        <f t="shared" si="9"/>
        <v>0</v>
      </c>
      <c r="F191" s="11">
        <v>0</v>
      </c>
    </row>
    <row r="192" spans="1:6" hidden="1" outlineLevel="1" x14ac:dyDescent="0.3">
      <c r="A192" s="8">
        <v>11</v>
      </c>
      <c r="B192" s="3" t="s">
        <v>196</v>
      </c>
      <c r="C192" s="52" t="s">
        <v>459</v>
      </c>
      <c r="D192" s="53">
        <v>0</v>
      </c>
      <c r="E192" s="11">
        <f t="shared" si="9"/>
        <v>0</v>
      </c>
      <c r="F192" s="11">
        <v>0</v>
      </c>
    </row>
    <row r="193" spans="1:6" hidden="1" outlineLevel="1" x14ac:dyDescent="0.3">
      <c r="A193" s="8">
        <v>11</v>
      </c>
      <c r="B193" s="3" t="s">
        <v>197</v>
      </c>
      <c r="C193" s="52" t="s">
        <v>459</v>
      </c>
      <c r="D193" s="53">
        <v>0</v>
      </c>
      <c r="E193" s="11">
        <f t="shared" si="9"/>
        <v>0</v>
      </c>
      <c r="F193" s="11">
        <v>0</v>
      </c>
    </row>
    <row r="194" spans="1:6" hidden="1" outlineLevel="1" x14ac:dyDescent="0.3">
      <c r="A194" s="8">
        <v>11</v>
      </c>
      <c r="B194" s="3" t="s">
        <v>198</v>
      </c>
      <c r="C194" s="52" t="s">
        <v>459</v>
      </c>
      <c r="D194" s="53">
        <v>0</v>
      </c>
      <c r="E194" s="11">
        <f t="shared" si="9"/>
        <v>0</v>
      </c>
      <c r="F194" s="11">
        <v>0</v>
      </c>
    </row>
    <row r="195" spans="1:6" hidden="1" outlineLevel="1" x14ac:dyDescent="0.3">
      <c r="A195" s="8">
        <v>11</v>
      </c>
      <c r="B195" s="3" t="s">
        <v>199</v>
      </c>
      <c r="C195" s="52" t="s">
        <v>459</v>
      </c>
      <c r="D195" s="53">
        <v>0</v>
      </c>
      <c r="E195" s="11">
        <f t="shared" si="9"/>
        <v>0</v>
      </c>
      <c r="F195" s="11">
        <v>0</v>
      </c>
    </row>
    <row r="196" spans="1:6" hidden="1" outlineLevel="1" x14ac:dyDescent="0.3">
      <c r="A196" s="8">
        <v>11</v>
      </c>
      <c r="B196" s="3" t="s">
        <v>200</v>
      </c>
      <c r="C196" s="52" t="s">
        <v>459</v>
      </c>
      <c r="D196" s="53">
        <v>0</v>
      </c>
      <c r="E196" s="11">
        <f t="shared" ref="E196:E259" si="13">D196+(D196*0.028)</f>
        <v>0</v>
      </c>
      <c r="F196" s="11">
        <v>0</v>
      </c>
    </row>
    <row r="197" spans="1:6" hidden="1" outlineLevel="1" x14ac:dyDescent="0.3">
      <c r="A197" s="8">
        <v>11</v>
      </c>
      <c r="B197" s="3" t="s">
        <v>201</v>
      </c>
      <c r="C197" s="52" t="s">
        <v>459</v>
      </c>
      <c r="D197" s="53">
        <v>0</v>
      </c>
      <c r="E197" s="11">
        <f t="shared" si="13"/>
        <v>0</v>
      </c>
      <c r="F197" s="11">
        <v>0</v>
      </c>
    </row>
    <row r="198" spans="1:6" hidden="1" outlineLevel="1" x14ac:dyDescent="0.3">
      <c r="A198" s="8">
        <v>11</v>
      </c>
      <c r="B198" s="3" t="s">
        <v>202</v>
      </c>
      <c r="C198" s="52" t="s">
        <v>459</v>
      </c>
      <c r="D198" s="53">
        <v>0</v>
      </c>
      <c r="E198" s="11">
        <f t="shared" si="13"/>
        <v>0</v>
      </c>
      <c r="F198" s="11">
        <v>0</v>
      </c>
    </row>
    <row r="199" spans="1:6" hidden="1" outlineLevel="1" x14ac:dyDescent="0.3">
      <c r="A199" s="8">
        <v>11</v>
      </c>
      <c r="B199" s="3" t="s">
        <v>203</v>
      </c>
      <c r="C199" s="52" t="s">
        <v>459</v>
      </c>
      <c r="D199" s="53">
        <v>0</v>
      </c>
      <c r="E199" s="11">
        <f t="shared" si="13"/>
        <v>0</v>
      </c>
      <c r="F199" s="11">
        <v>0</v>
      </c>
    </row>
    <row r="200" spans="1:6" hidden="1" collapsed="1" x14ac:dyDescent="0.3">
      <c r="A200" s="36" t="s">
        <v>204</v>
      </c>
      <c r="B200" s="37"/>
      <c r="C200" s="54">
        <f t="shared" ref="C200:F200" si="14">SUM(C175:C199)</f>
        <v>0</v>
      </c>
      <c r="D200" s="54">
        <f t="shared" si="14"/>
        <v>0</v>
      </c>
      <c r="E200" s="54">
        <f t="shared" si="14"/>
        <v>0</v>
      </c>
      <c r="F200" s="54">
        <f t="shared" si="14"/>
        <v>0</v>
      </c>
    </row>
    <row r="201" spans="1:6" hidden="1" outlineLevel="1" x14ac:dyDescent="0.3">
      <c r="A201" s="8">
        <v>12</v>
      </c>
      <c r="B201" s="3" t="s">
        <v>205</v>
      </c>
      <c r="C201" s="52" t="s">
        <v>459</v>
      </c>
      <c r="D201" s="53">
        <v>0</v>
      </c>
      <c r="E201" s="11">
        <f t="shared" si="13"/>
        <v>0</v>
      </c>
      <c r="F201" s="11">
        <v>0</v>
      </c>
    </row>
    <row r="202" spans="1:6" hidden="1" outlineLevel="1" x14ac:dyDescent="0.3">
      <c r="A202" s="8">
        <v>12</v>
      </c>
      <c r="B202" s="3" t="s">
        <v>206</v>
      </c>
      <c r="C202" s="52" t="s">
        <v>459</v>
      </c>
      <c r="D202" s="53">
        <v>0</v>
      </c>
      <c r="E202" s="11">
        <f t="shared" si="13"/>
        <v>0</v>
      </c>
      <c r="F202" s="11">
        <v>0</v>
      </c>
    </row>
    <row r="203" spans="1:6" hidden="1" outlineLevel="1" x14ac:dyDescent="0.3">
      <c r="A203" s="8">
        <v>12</v>
      </c>
      <c r="B203" s="3" t="s">
        <v>207</v>
      </c>
      <c r="C203" s="52" t="s">
        <v>459</v>
      </c>
      <c r="D203" s="53">
        <v>0</v>
      </c>
      <c r="E203" s="11">
        <f t="shared" si="13"/>
        <v>0</v>
      </c>
      <c r="F203" s="11">
        <v>0</v>
      </c>
    </row>
    <row r="204" spans="1:6" hidden="1" outlineLevel="1" x14ac:dyDescent="0.3">
      <c r="A204" s="8">
        <v>12</v>
      </c>
      <c r="B204" s="3" t="s">
        <v>208</v>
      </c>
      <c r="C204" s="52" t="s">
        <v>459</v>
      </c>
      <c r="D204" s="53">
        <v>0</v>
      </c>
      <c r="E204" s="11">
        <f t="shared" si="13"/>
        <v>0</v>
      </c>
      <c r="F204" s="11">
        <v>0</v>
      </c>
    </row>
    <row r="205" spans="1:6" hidden="1" outlineLevel="1" x14ac:dyDescent="0.3">
      <c r="A205" s="8">
        <v>12</v>
      </c>
      <c r="B205" s="3" t="s">
        <v>209</v>
      </c>
      <c r="C205" s="52" t="s">
        <v>459</v>
      </c>
      <c r="D205" s="53">
        <v>0</v>
      </c>
      <c r="E205" s="11">
        <f t="shared" si="13"/>
        <v>0</v>
      </c>
      <c r="F205" s="11">
        <v>0</v>
      </c>
    </row>
    <row r="206" spans="1:6" hidden="1" outlineLevel="1" x14ac:dyDescent="0.3">
      <c r="A206" s="8">
        <v>12</v>
      </c>
      <c r="B206" s="3" t="s">
        <v>210</v>
      </c>
      <c r="C206" s="52" t="s">
        <v>459</v>
      </c>
      <c r="D206" s="53">
        <v>0</v>
      </c>
      <c r="E206" s="11">
        <f t="shared" si="13"/>
        <v>0</v>
      </c>
      <c r="F206" s="11">
        <v>0</v>
      </c>
    </row>
    <row r="207" spans="1:6" hidden="1" outlineLevel="1" x14ac:dyDescent="0.3">
      <c r="A207" s="8">
        <v>12</v>
      </c>
      <c r="B207" s="3" t="s">
        <v>211</v>
      </c>
      <c r="C207" s="52" t="s">
        <v>459</v>
      </c>
      <c r="D207" s="53">
        <v>0</v>
      </c>
      <c r="E207" s="11">
        <f t="shared" si="13"/>
        <v>0</v>
      </c>
      <c r="F207" s="11">
        <v>0</v>
      </c>
    </row>
    <row r="208" spans="1:6" hidden="1" outlineLevel="1" x14ac:dyDescent="0.3">
      <c r="A208" s="8">
        <v>12</v>
      </c>
      <c r="B208" s="3" t="s">
        <v>212</v>
      </c>
      <c r="C208" s="52" t="s">
        <v>459</v>
      </c>
      <c r="D208" s="53">
        <v>0</v>
      </c>
      <c r="E208" s="11">
        <f t="shared" si="13"/>
        <v>0</v>
      </c>
      <c r="F208" s="11">
        <v>0</v>
      </c>
    </row>
    <row r="209" spans="1:6" hidden="1" outlineLevel="1" x14ac:dyDescent="0.3">
      <c r="A209" s="8">
        <v>12</v>
      </c>
      <c r="B209" s="3" t="s">
        <v>213</v>
      </c>
      <c r="C209" s="52" t="s">
        <v>459</v>
      </c>
      <c r="D209" s="53">
        <v>0</v>
      </c>
      <c r="E209" s="11">
        <f t="shared" si="13"/>
        <v>0</v>
      </c>
      <c r="F209" s="11">
        <v>0</v>
      </c>
    </row>
    <row r="210" spans="1:6" hidden="1" outlineLevel="1" x14ac:dyDescent="0.3">
      <c r="A210" s="8">
        <v>12</v>
      </c>
      <c r="B210" s="3" t="s">
        <v>214</v>
      </c>
      <c r="C210" s="52" t="s">
        <v>459</v>
      </c>
      <c r="D210" s="53">
        <v>0</v>
      </c>
      <c r="E210" s="11">
        <f t="shared" si="13"/>
        <v>0</v>
      </c>
      <c r="F210" s="11">
        <v>0</v>
      </c>
    </row>
    <row r="211" spans="1:6" hidden="1" outlineLevel="1" x14ac:dyDescent="0.3">
      <c r="A211" s="8">
        <v>12</v>
      </c>
      <c r="B211" s="3" t="s">
        <v>215</v>
      </c>
      <c r="C211" s="52" t="s">
        <v>459</v>
      </c>
      <c r="D211" s="53">
        <v>0</v>
      </c>
      <c r="E211" s="11">
        <f t="shared" si="13"/>
        <v>0</v>
      </c>
      <c r="F211" s="11">
        <v>0</v>
      </c>
    </row>
    <row r="212" spans="1:6" hidden="1" outlineLevel="1" x14ac:dyDescent="0.3">
      <c r="A212" s="8">
        <v>12</v>
      </c>
      <c r="B212" s="3" t="s">
        <v>216</v>
      </c>
      <c r="C212" s="52" t="s">
        <v>459</v>
      </c>
      <c r="D212" s="53">
        <v>0</v>
      </c>
      <c r="E212" s="11">
        <f t="shared" si="13"/>
        <v>0</v>
      </c>
      <c r="F212" s="11">
        <v>0</v>
      </c>
    </row>
    <row r="213" spans="1:6" hidden="1" outlineLevel="1" x14ac:dyDescent="0.3">
      <c r="A213" s="8">
        <v>12</v>
      </c>
      <c r="B213" s="3" t="s">
        <v>217</v>
      </c>
      <c r="C213" s="52" t="s">
        <v>459</v>
      </c>
      <c r="D213" s="53">
        <v>0</v>
      </c>
      <c r="E213" s="11">
        <f t="shared" si="13"/>
        <v>0</v>
      </c>
      <c r="F213" s="11">
        <v>0</v>
      </c>
    </row>
    <row r="214" spans="1:6" hidden="1" outlineLevel="1" x14ac:dyDescent="0.3">
      <c r="A214" s="8">
        <v>12</v>
      </c>
      <c r="B214" s="3" t="s">
        <v>218</v>
      </c>
      <c r="C214" s="52" t="s">
        <v>459</v>
      </c>
      <c r="D214" s="53">
        <v>0</v>
      </c>
      <c r="E214" s="11">
        <f t="shared" si="13"/>
        <v>0</v>
      </c>
      <c r="F214" s="11">
        <v>0</v>
      </c>
    </row>
    <row r="215" spans="1:6" hidden="1" outlineLevel="1" x14ac:dyDescent="0.3">
      <c r="A215" s="8">
        <v>12</v>
      </c>
      <c r="B215" s="3" t="s">
        <v>219</v>
      </c>
      <c r="C215" s="52" t="s">
        <v>459</v>
      </c>
      <c r="D215" s="53">
        <v>0</v>
      </c>
      <c r="E215" s="11">
        <f t="shared" si="13"/>
        <v>0</v>
      </c>
      <c r="F215" s="11">
        <v>0</v>
      </c>
    </row>
    <row r="216" spans="1:6" hidden="1" outlineLevel="1" x14ac:dyDescent="0.3">
      <c r="A216" s="8">
        <v>12</v>
      </c>
      <c r="B216" s="3" t="s">
        <v>220</v>
      </c>
      <c r="C216" s="52" t="s">
        <v>459</v>
      </c>
      <c r="D216" s="53">
        <v>0</v>
      </c>
      <c r="E216" s="11">
        <f t="shared" si="13"/>
        <v>0</v>
      </c>
      <c r="F216" s="11">
        <v>0</v>
      </c>
    </row>
    <row r="217" spans="1:6" hidden="1" outlineLevel="1" x14ac:dyDescent="0.3">
      <c r="A217" s="8">
        <v>12</v>
      </c>
      <c r="B217" s="3" t="s">
        <v>221</v>
      </c>
      <c r="C217" s="52" t="s">
        <v>459</v>
      </c>
      <c r="D217" s="53">
        <v>0</v>
      </c>
      <c r="E217" s="11">
        <f t="shared" si="13"/>
        <v>0</v>
      </c>
      <c r="F217" s="11">
        <v>0</v>
      </c>
    </row>
    <row r="218" spans="1:6" hidden="1" outlineLevel="1" x14ac:dyDescent="0.3">
      <c r="A218" s="8">
        <v>12</v>
      </c>
      <c r="B218" s="3" t="s">
        <v>222</v>
      </c>
      <c r="C218" s="52" t="s">
        <v>459</v>
      </c>
      <c r="D218" s="53">
        <v>0</v>
      </c>
      <c r="E218" s="11">
        <f t="shared" si="13"/>
        <v>0</v>
      </c>
      <c r="F218" s="11">
        <v>0</v>
      </c>
    </row>
    <row r="219" spans="1:6" hidden="1" outlineLevel="1" x14ac:dyDescent="0.3">
      <c r="A219" s="8">
        <v>12</v>
      </c>
      <c r="B219" s="3" t="s">
        <v>223</v>
      </c>
      <c r="C219" s="52" t="s">
        <v>459</v>
      </c>
      <c r="D219" s="53">
        <v>0</v>
      </c>
      <c r="E219" s="11">
        <f t="shared" si="13"/>
        <v>0</v>
      </c>
      <c r="F219" s="11">
        <v>0</v>
      </c>
    </row>
    <row r="220" spans="1:6" hidden="1" outlineLevel="1" x14ac:dyDescent="0.3">
      <c r="A220" s="8">
        <v>12</v>
      </c>
      <c r="B220" s="3" t="s">
        <v>224</v>
      </c>
      <c r="C220" s="52" t="s">
        <v>459</v>
      </c>
      <c r="D220" s="53">
        <v>0</v>
      </c>
      <c r="E220" s="11">
        <f t="shared" si="13"/>
        <v>0</v>
      </c>
      <c r="F220" s="11">
        <v>0</v>
      </c>
    </row>
    <row r="221" spans="1:6" hidden="1" outlineLevel="1" x14ac:dyDescent="0.3">
      <c r="A221" s="8">
        <v>12</v>
      </c>
      <c r="B221" s="3" t="s">
        <v>225</v>
      </c>
      <c r="C221" s="52" t="s">
        <v>459</v>
      </c>
      <c r="D221" s="53">
        <v>0</v>
      </c>
      <c r="E221" s="11">
        <f t="shared" si="13"/>
        <v>0</v>
      </c>
      <c r="F221" s="11">
        <v>0</v>
      </c>
    </row>
    <row r="222" spans="1:6" hidden="1" collapsed="1" x14ac:dyDescent="0.3">
      <c r="A222" s="36" t="s">
        <v>226</v>
      </c>
      <c r="B222" s="37"/>
      <c r="C222" s="54">
        <f t="shared" ref="C222:F222" si="15">SUM(C201:C221)</f>
        <v>0</v>
      </c>
      <c r="D222" s="54">
        <f t="shared" si="15"/>
        <v>0</v>
      </c>
      <c r="E222" s="54">
        <f t="shared" si="15"/>
        <v>0</v>
      </c>
      <c r="F222" s="54">
        <f t="shared" si="15"/>
        <v>0</v>
      </c>
    </row>
    <row r="223" spans="1:6" hidden="1" outlineLevel="1" x14ac:dyDescent="0.3">
      <c r="A223" s="8">
        <v>13</v>
      </c>
      <c r="B223" s="3" t="s">
        <v>227</v>
      </c>
      <c r="C223" s="52" t="s">
        <v>459</v>
      </c>
      <c r="D223" s="53">
        <v>0</v>
      </c>
      <c r="E223" s="11">
        <f t="shared" si="13"/>
        <v>0</v>
      </c>
      <c r="F223" s="11">
        <v>0</v>
      </c>
    </row>
    <row r="224" spans="1:6" hidden="1" outlineLevel="1" x14ac:dyDescent="0.3">
      <c r="A224" s="8">
        <v>13</v>
      </c>
      <c r="B224" s="3" t="s">
        <v>228</v>
      </c>
      <c r="C224" s="52" t="s">
        <v>459</v>
      </c>
      <c r="D224" s="53">
        <v>0</v>
      </c>
      <c r="E224" s="11">
        <f t="shared" si="13"/>
        <v>0</v>
      </c>
      <c r="F224" s="11">
        <v>0</v>
      </c>
    </row>
    <row r="225" spans="1:6" hidden="1" outlineLevel="1" x14ac:dyDescent="0.3">
      <c r="A225" s="8">
        <v>13</v>
      </c>
      <c r="B225" s="3" t="s">
        <v>229</v>
      </c>
      <c r="C225" s="52" t="s">
        <v>459</v>
      </c>
      <c r="D225" s="53">
        <v>0</v>
      </c>
      <c r="E225" s="11">
        <f t="shared" si="13"/>
        <v>0</v>
      </c>
      <c r="F225" s="11">
        <v>0</v>
      </c>
    </row>
    <row r="226" spans="1:6" hidden="1" outlineLevel="1" x14ac:dyDescent="0.3">
      <c r="A226" s="8">
        <v>13</v>
      </c>
      <c r="B226" s="3" t="s">
        <v>230</v>
      </c>
      <c r="C226" s="52" t="s">
        <v>459</v>
      </c>
      <c r="D226" s="53">
        <v>0</v>
      </c>
      <c r="E226" s="11">
        <f t="shared" si="13"/>
        <v>0</v>
      </c>
      <c r="F226" s="11">
        <v>0</v>
      </c>
    </row>
    <row r="227" spans="1:6" hidden="1" outlineLevel="1" x14ac:dyDescent="0.3">
      <c r="A227" s="8">
        <v>13</v>
      </c>
      <c r="B227" s="3" t="s">
        <v>231</v>
      </c>
      <c r="C227" s="52" t="s">
        <v>459</v>
      </c>
      <c r="D227" s="53">
        <v>0</v>
      </c>
      <c r="E227" s="11">
        <f t="shared" si="13"/>
        <v>0</v>
      </c>
      <c r="F227" s="11">
        <v>0</v>
      </c>
    </row>
    <row r="228" spans="1:6" hidden="1" outlineLevel="1" x14ac:dyDescent="0.3">
      <c r="A228" s="8">
        <v>13</v>
      </c>
      <c r="B228" s="3" t="s">
        <v>232</v>
      </c>
      <c r="C228" s="52" t="s">
        <v>459</v>
      </c>
      <c r="D228" s="53">
        <v>0</v>
      </c>
      <c r="E228" s="11">
        <f t="shared" si="13"/>
        <v>0</v>
      </c>
      <c r="F228" s="11">
        <v>0</v>
      </c>
    </row>
    <row r="229" spans="1:6" hidden="1" outlineLevel="1" x14ac:dyDescent="0.3">
      <c r="A229" s="8">
        <v>13</v>
      </c>
      <c r="B229" s="3" t="s">
        <v>233</v>
      </c>
      <c r="C229" s="52" t="s">
        <v>459</v>
      </c>
      <c r="D229" s="53">
        <v>0</v>
      </c>
      <c r="E229" s="11">
        <f t="shared" si="13"/>
        <v>0</v>
      </c>
      <c r="F229" s="11">
        <v>0</v>
      </c>
    </row>
    <row r="230" spans="1:6" hidden="1" outlineLevel="1" x14ac:dyDescent="0.3">
      <c r="A230" s="8">
        <v>13</v>
      </c>
      <c r="B230" s="3" t="s">
        <v>234</v>
      </c>
      <c r="C230" s="52" t="s">
        <v>459</v>
      </c>
      <c r="D230" s="53">
        <v>0</v>
      </c>
      <c r="E230" s="11">
        <f t="shared" si="13"/>
        <v>0</v>
      </c>
      <c r="F230" s="11">
        <v>0</v>
      </c>
    </row>
    <row r="231" spans="1:6" hidden="1" outlineLevel="1" x14ac:dyDescent="0.3">
      <c r="A231" s="8">
        <v>13</v>
      </c>
      <c r="B231" s="3" t="s">
        <v>235</v>
      </c>
      <c r="C231" s="52" t="s">
        <v>459</v>
      </c>
      <c r="D231" s="53">
        <v>0</v>
      </c>
      <c r="E231" s="11">
        <f t="shared" si="13"/>
        <v>0</v>
      </c>
      <c r="F231" s="11">
        <v>0</v>
      </c>
    </row>
    <row r="232" spans="1:6" hidden="1" outlineLevel="1" x14ac:dyDescent="0.3">
      <c r="A232" s="8">
        <v>13</v>
      </c>
      <c r="B232" s="3" t="s">
        <v>236</v>
      </c>
      <c r="C232" s="52" t="s">
        <v>459</v>
      </c>
      <c r="D232" s="53">
        <v>0</v>
      </c>
      <c r="E232" s="11">
        <f t="shared" si="13"/>
        <v>0</v>
      </c>
      <c r="F232" s="11">
        <v>0</v>
      </c>
    </row>
    <row r="233" spans="1:6" hidden="1" outlineLevel="1" x14ac:dyDescent="0.3">
      <c r="A233" s="8">
        <v>13</v>
      </c>
      <c r="B233" s="3" t="s">
        <v>237</v>
      </c>
      <c r="C233" s="52" t="s">
        <v>459</v>
      </c>
      <c r="D233" s="53">
        <v>0</v>
      </c>
      <c r="E233" s="11">
        <f t="shared" si="13"/>
        <v>0</v>
      </c>
      <c r="F233" s="11">
        <v>0</v>
      </c>
    </row>
    <row r="234" spans="1:6" hidden="1" collapsed="1" x14ac:dyDescent="0.3">
      <c r="A234" s="36" t="s">
        <v>238</v>
      </c>
      <c r="B234" s="37"/>
      <c r="C234" s="54">
        <f t="shared" ref="C234:F234" si="16">SUM(C223:C233)</f>
        <v>0</v>
      </c>
      <c r="D234" s="54">
        <f t="shared" si="16"/>
        <v>0</v>
      </c>
      <c r="E234" s="54">
        <f t="shared" si="16"/>
        <v>0</v>
      </c>
      <c r="F234" s="54">
        <f t="shared" si="16"/>
        <v>0</v>
      </c>
    </row>
    <row r="235" spans="1:6" hidden="1" outlineLevel="1" x14ac:dyDescent="0.3">
      <c r="A235" s="8">
        <v>14</v>
      </c>
      <c r="B235" s="3" t="s">
        <v>239</v>
      </c>
      <c r="C235" s="52" t="s">
        <v>459</v>
      </c>
      <c r="D235" s="53">
        <v>0</v>
      </c>
      <c r="E235" s="11">
        <f t="shared" si="13"/>
        <v>0</v>
      </c>
      <c r="F235" s="11">
        <v>0</v>
      </c>
    </row>
    <row r="236" spans="1:6" hidden="1" outlineLevel="1" x14ac:dyDescent="0.3">
      <c r="A236" s="8">
        <v>14</v>
      </c>
      <c r="B236" s="3" t="s">
        <v>240</v>
      </c>
      <c r="C236" s="52" t="s">
        <v>459</v>
      </c>
      <c r="D236" s="53">
        <v>0</v>
      </c>
      <c r="E236" s="11">
        <f t="shared" si="13"/>
        <v>0</v>
      </c>
      <c r="F236" s="11">
        <v>0</v>
      </c>
    </row>
    <row r="237" spans="1:6" hidden="1" outlineLevel="1" x14ac:dyDescent="0.3">
      <c r="A237" s="8">
        <v>14</v>
      </c>
      <c r="B237" s="3" t="s">
        <v>241</v>
      </c>
      <c r="C237" s="52" t="s">
        <v>459</v>
      </c>
      <c r="D237" s="53">
        <v>0</v>
      </c>
      <c r="E237" s="11">
        <f t="shared" si="13"/>
        <v>0</v>
      </c>
      <c r="F237" s="11">
        <v>0</v>
      </c>
    </row>
    <row r="238" spans="1:6" hidden="1" outlineLevel="1" x14ac:dyDescent="0.3">
      <c r="A238" s="8">
        <v>14</v>
      </c>
      <c r="B238" s="3" t="s">
        <v>242</v>
      </c>
      <c r="C238" s="52" t="s">
        <v>459</v>
      </c>
      <c r="D238" s="53">
        <v>0</v>
      </c>
      <c r="E238" s="11">
        <f t="shared" si="13"/>
        <v>0</v>
      </c>
      <c r="F238" s="11">
        <v>0</v>
      </c>
    </row>
    <row r="239" spans="1:6" hidden="1" outlineLevel="1" x14ac:dyDescent="0.3">
      <c r="A239" s="8">
        <v>14</v>
      </c>
      <c r="B239" s="3" t="s">
        <v>243</v>
      </c>
      <c r="C239" s="52" t="s">
        <v>459</v>
      </c>
      <c r="D239" s="53">
        <v>0</v>
      </c>
      <c r="E239" s="11">
        <f t="shared" si="13"/>
        <v>0</v>
      </c>
      <c r="F239" s="11">
        <v>0</v>
      </c>
    </row>
    <row r="240" spans="1:6" hidden="1" outlineLevel="1" x14ac:dyDescent="0.3">
      <c r="A240" s="8">
        <v>14</v>
      </c>
      <c r="B240" s="3" t="s">
        <v>244</v>
      </c>
      <c r="C240" s="52" t="s">
        <v>459</v>
      </c>
      <c r="D240" s="53">
        <v>0</v>
      </c>
      <c r="E240" s="11">
        <f t="shared" si="13"/>
        <v>0</v>
      </c>
      <c r="F240" s="11">
        <v>0</v>
      </c>
    </row>
    <row r="241" spans="1:6" hidden="1" outlineLevel="1" x14ac:dyDescent="0.3">
      <c r="A241" s="8">
        <v>14</v>
      </c>
      <c r="B241" s="3" t="s">
        <v>245</v>
      </c>
      <c r="C241" s="52" t="s">
        <v>459</v>
      </c>
      <c r="D241" s="53">
        <v>0</v>
      </c>
      <c r="E241" s="11">
        <f t="shared" si="13"/>
        <v>0</v>
      </c>
      <c r="F241" s="11">
        <v>0</v>
      </c>
    </row>
    <row r="242" spans="1:6" hidden="1" outlineLevel="1" x14ac:dyDescent="0.3">
      <c r="A242" s="8">
        <v>14</v>
      </c>
      <c r="B242" s="3" t="s">
        <v>246</v>
      </c>
      <c r="C242" s="52" t="s">
        <v>459</v>
      </c>
      <c r="D242" s="53">
        <v>0</v>
      </c>
      <c r="E242" s="11">
        <f t="shared" si="13"/>
        <v>0</v>
      </c>
      <c r="F242" s="11">
        <v>0</v>
      </c>
    </row>
    <row r="243" spans="1:6" hidden="1" outlineLevel="1" x14ac:dyDescent="0.3">
      <c r="A243" s="8">
        <v>14</v>
      </c>
      <c r="B243" s="3" t="s">
        <v>247</v>
      </c>
      <c r="C243" s="52" t="s">
        <v>459</v>
      </c>
      <c r="D243" s="53">
        <v>0</v>
      </c>
      <c r="E243" s="11">
        <f t="shared" si="13"/>
        <v>0</v>
      </c>
      <c r="F243" s="11">
        <v>0</v>
      </c>
    </row>
    <row r="244" spans="1:6" hidden="1" outlineLevel="1" x14ac:dyDescent="0.3">
      <c r="A244" s="8">
        <v>14</v>
      </c>
      <c r="B244" s="3" t="s">
        <v>248</v>
      </c>
      <c r="C244" s="52" t="s">
        <v>459</v>
      </c>
      <c r="D244" s="53">
        <v>0</v>
      </c>
      <c r="E244" s="11">
        <f t="shared" si="13"/>
        <v>0</v>
      </c>
      <c r="F244" s="11">
        <v>0</v>
      </c>
    </row>
    <row r="245" spans="1:6" hidden="1" outlineLevel="1" x14ac:dyDescent="0.3">
      <c r="A245" s="8">
        <v>14</v>
      </c>
      <c r="B245" s="3" t="s">
        <v>249</v>
      </c>
      <c r="C245" s="52" t="s">
        <v>459</v>
      </c>
      <c r="D245" s="53">
        <v>0</v>
      </c>
      <c r="E245" s="11">
        <f t="shared" si="13"/>
        <v>0</v>
      </c>
      <c r="F245" s="11">
        <v>0</v>
      </c>
    </row>
    <row r="246" spans="1:6" hidden="1" outlineLevel="1" x14ac:dyDescent="0.3">
      <c r="A246" s="8">
        <v>14</v>
      </c>
      <c r="B246" s="3" t="s">
        <v>250</v>
      </c>
      <c r="C246" s="52" t="s">
        <v>459</v>
      </c>
      <c r="D246" s="53">
        <v>0</v>
      </c>
      <c r="E246" s="11">
        <f t="shared" si="13"/>
        <v>0</v>
      </c>
      <c r="F246" s="11">
        <v>0</v>
      </c>
    </row>
    <row r="247" spans="1:6" hidden="1" outlineLevel="1" x14ac:dyDescent="0.3">
      <c r="A247" s="8">
        <v>14</v>
      </c>
      <c r="B247" s="3" t="s">
        <v>251</v>
      </c>
      <c r="C247" s="52" t="s">
        <v>459</v>
      </c>
      <c r="D247" s="53">
        <v>0</v>
      </c>
      <c r="E247" s="11">
        <f t="shared" si="13"/>
        <v>0</v>
      </c>
      <c r="F247" s="11">
        <v>0</v>
      </c>
    </row>
    <row r="248" spans="1:6" hidden="1" outlineLevel="1" x14ac:dyDescent="0.3">
      <c r="A248" s="8">
        <v>14</v>
      </c>
      <c r="B248" s="3" t="s">
        <v>252</v>
      </c>
      <c r="C248" s="52" t="s">
        <v>459</v>
      </c>
      <c r="D248" s="53">
        <v>0</v>
      </c>
      <c r="E248" s="11">
        <f t="shared" si="13"/>
        <v>0</v>
      </c>
      <c r="F248" s="11">
        <v>0</v>
      </c>
    </row>
    <row r="249" spans="1:6" hidden="1" outlineLevel="1" x14ac:dyDescent="0.3">
      <c r="A249" s="8">
        <v>14</v>
      </c>
      <c r="B249" s="3" t="s">
        <v>253</v>
      </c>
      <c r="C249" s="52" t="s">
        <v>459</v>
      </c>
      <c r="D249" s="53">
        <v>0</v>
      </c>
      <c r="E249" s="11">
        <f t="shared" si="13"/>
        <v>0</v>
      </c>
      <c r="F249" s="11">
        <v>0</v>
      </c>
    </row>
    <row r="250" spans="1:6" hidden="1" outlineLevel="1" x14ac:dyDescent="0.3">
      <c r="A250" s="8">
        <v>14</v>
      </c>
      <c r="B250" s="3" t="s">
        <v>254</v>
      </c>
      <c r="C250" s="52" t="s">
        <v>459</v>
      </c>
      <c r="D250" s="53">
        <v>0</v>
      </c>
      <c r="E250" s="11">
        <f t="shared" si="13"/>
        <v>0</v>
      </c>
      <c r="F250" s="11">
        <v>0</v>
      </c>
    </row>
    <row r="251" spans="1:6" hidden="1" outlineLevel="1" x14ac:dyDescent="0.3">
      <c r="A251" s="8">
        <v>14</v>
      </c>
      <c r="B251" s="3" t="s">
        <v>255</v>
      </c>
      <c r="C251" s="52" t="s">
        <v>459</v>
      </c>
      <c r="D251" s="53">
        <v>0</v>
      </c>
      <c r="E251" s="11">
        <f t="shared" si="13"/>
        <v>0</v>
      </c>
      <c r="F251" s="11">
        <v>0</v>
      </c>
    </row>
    <row r="252" spans="1:6" hidden="1" outlineLevel="1" x14ac:dyDescent="0.3">
      <c r="A252" s="8">
        <v>14</v>
      </c>
      <c r="B252" s="3" t="s">
        <v>256</v>
      </c>
      <c r="C252" s="52" t="s">
        <v>459</v>
      </c>
      <c r="D252" s="53">
        <v>0</v>
      </c>
      <c r="E252" s="11">
        <f t="shared" si="13"/>
        <v>0</v>
      </c>
      <c r="F252" s="11">
        <v>0</v>
      </c>
    </row>
    <row r="253" spans="1:6" hidden="1" outlineLevel="1" x14ac:dyDescent="0.3">
      <c r="A253" s="8">
        <v>14</v>
      </c>
      <c r="B253" s="3" t="s">
        <v>257</v>
      </c>
      <c r="C253" s="52" t="s">
        <v>459</v>
      </c>
      <c r="D253" s="53">
        <v>0</v>
      </c>
      <c r="E253" s="11">
        <f t="shared" si="13"/>
        <v>0</v>
      </c>
      <c r="F253" s="11">
        <v>0</v>
      </c>
    </row>
    <row r="254" spans="1:6" hidden="1" outlineLevel="1" x14ac:dyDescent="0.3">
      <c r="A254" s="8">
        <v>14</v>
      </c>
      <c r="B254" s="3" t="s">
        <v>258</v>
      </c>
      <c r="C254" s="52" t="s">
        <v>459</v>
      </c>
      <c r="D254" s="53">
        <v>0</v>
      </c>
      <c r="E254" s="11">
        <f t="shared" si="13"/>
        <v>0</v>
      </c>
      <c r="F254" s="11">
        <v>0</v>
      </c>
    </row>
    <row r="255" spans="1:6" hidden="1" outlineLevel="1" x14ac:dyDescent="0.3">
      <c r="A255" s="8">
        <v>14</v>
      </c>
      <c r="B255" s="3" t="s">
        <v>259</v>
      </c>
      <c r="C255" s="52" t="s">
        <v>459</v>
      </c>
      <c r="D255" s="53">
        <v>0</v>
      </c>
      <c r="E255" s="11">
        <f t="shared" si="13"/>
        <v>0</v>
      </c>
      <c r="F255" s="11">
        <v>0</v>
      </c>
    </row>
    <row r="256" spans="1:6" hidden="1" outlineLevel="1" x14ac:dyDescent="0.3">
      <c r="A256" s="8">
        <v>14</v>
      </c>
      <c r="B256" s="3" t="s">
        <v>260</v>
      </c>
      <c r="C256" s="52" t="s">
        <v>459</v>
      </c>
      <c r="D256" s="53">
        <v>0</v>
      </c>
      <c r="E256" s="11">
        <f t="shared" si="13"/>
        <v>0</v>
      </c>
      <c r="F256" s="11">
        <v>0</v>
      </c>
    </row>
    <row r="257" spans="1:6" hidden="1" outlineLevel="1" x14ac:dyDescent="0.3">
      <c r="A257" s="8">
        <v>14</v>
      </c>
      <c r="B257" s="3" t="s">
        <v>261</v>
      </c>
      <c r="C257" s="52" t="s">
        <v>459</v>
      </c>
      <c r="D257" s="53">
        <v>0</v>
      </c>
      <c r="E257" s="11">
        <f t="shared" si="13"/>
        <v>0</v>
      </c>
      <c r="F257" s="11">
        <v>0</v>
      </c>
    </row>
    <row r="258" spans="1:6" hidden="1" outlineLevel="1" x14ac:dyDescent="0.3">
      <c r="A258" s="8">
        <v>14</v>
      </c>
      <c r="B258" s="3" t="s">
        <v>262</v>
      </c>
      <c r="C258" s="52" t="s">
        <v>459</v>
      </c>
      <c r="D258" s="53">
        <v>0</v>
      </c>
      <c r="E258" s="11">
        <f t="shared" si="13"/>
        <v>0</v>
      </c>
      <c r="F258" s="11">
        <v>0</v>
      </c>
    </row>
    <row r="259" spans="1:6" hidden="1" outlineLevel="1" x14ac:dyDescent="0.3">
      <c r="A259" s="8">
        <v>14</v>
      </c>
      <c r="B259" s="3" t="s">
        <v>263</v>
      </c>
      <c r="C259" s="52" t="s">
        <v>459</v>
      </c>
      <c r="D259" s="53">
        <v>0</v>
      </c>
      <c r="E259" s="11">
        <f t="shared" si="13"/>
        <v>0</v>
      </c>
      <c r="F259" s="11">
        <v>0</v>
      </c>
    </row>
    <row r="260" spans="1:6" hidden="1" outlineLevel="1" x14ac:dyDescent="0.3">
      <c r="A260" s="8">
        <v>14</v>
      </c>
      <c r="B260" s="3" t="s">
        <v>264</v>
      </c>
      <c r="C260" s="52" t="s">
        <v>459</v>
      </c>
      <c r="D260" s="53">
        <v>0</v>
      </c>
      <c r="E260" s="11">
        <f t="shared" ref="E260:E323" si="17">D260+(D260*0.028)</f>
        <v>0</v>
      </c>
      <c r="F260" s="11">
        <v>0</v>
      </c>
    </row>
    <row r="261" spans="1:6" hidden="1" outlineLevel="1" x14ac:dyDescent="0.3">
      <c r="A261" s="8">
        <v>14</v>
      </c>
      <c r="B261" s="3" t="s">
        <v>265</v>
      </c>
      <c r="C261" s="52" t="s">
        <v>459</v>
      </c>
      <c r="D261" s="53">
        <v>0</v>
      </c>
      <c r="E261" s="11">
        <f t="shared" si="17"/>
        <v>0</v>
      </c>
      <c r="F261" s="11">
        <v>0</v>
      </c>
    </row>
    <row r="262" spans="1:6" hidden="1" outlineLevel="1" x14ac:dyDescent="0.3">
      <c r="A262" s="8">
        <v>14</v>
      </c>
      <c r="B262" s="3" t="s">
        <v>266</v>
      </c>
      <c r="C262" s="52" t="s">
        <v>459</v>
      </c>
      <c r="D262" s="53">
        <v>0</v>
      </c>
      <c r="E262" s="11">
        <f t="shared" si="17"/>
        <v>0</v>
      </c>
      <c r="F262" s="11">
        <v>0</v>
      </c>
    </row>
    <row r="263" spans="1:6" hidden="1" collapsed="1" x14ac:dyDescent="0.3">
      <c r="A263" s="36" t="s">
        <v>267</v>
      </c>
      <c r="B263" s="37"/>
      <c r="C263" s="54">
        <f t="shared" ref="C263:F263" si="18">SUM(C235:C262)</f>
        <v>0</v>
      </c>
      <c r="D263" s="54">
        <f t="shared" si="18"/>
        <v>0</v>
      </c>
      <c r="E263" s="54">
        <f t="shared" si="18"/>
        <v>0</v>
      </c>
      <c r="F263" s="54">
        <f t="shared" si="18"/>
        <v>0</v>
      </c>
    </row>
    <row r="264" spans="1:6" hidden="1" outlineLevel="1" x14ac:dyDescent="0.3">
      <c r="A264" s="8">
        <v>15</v>
      </c>
      <c r="B264" s="3" t="s">
        <v>268</v>
      </c>
      <c r="C264" s="52" t="s">
        <v>459</v>
      </c>
      <c r="D264" s="53">
        <v>0</v>
      </c>
      <c r="E264" s="11">
        <f t="shared" si="17"/>
        <v>0</v>
      </c>
      <c r="F264" s="11">
        <v>0</v>
      </c>
    </row>
    <row r="265" spans="1:6" hidden="1" outlineLevel="1" x14ac:dyDescent="0.3">
      <c r="A265" s="8">
        <v>15</v>
      </c>
      <c r="B265" s="3" t="s">
        <v>269</v>
      </c>
      <c r="C265" s="52" t="s">
        <v>459</v>
      </c>
      <c r="D265" s="53">
        <v>0</v>
      </c>
      <c r="E265" s="11">
        <f t="shared" si="17"/>
        <v>0</v>
      </c>
      <c r="F265" s="11">
        <v>0</v>
      </c>
    </row>
    <row r="266" spans="1:6" hidden="1" outlineLevel="1" x14ac:dyDescent="0.3">
      <c r="A266" s="8">
        <v>15</v>
      </c>
      <c r="B266" s="3" t="s">
        <v>270</v>
      </c>
      <c r="C266" s="52" t="s">
        <v>459</v>
      </c>
      <c r="D266" s="53">
        <v>0</v>
      </c>
      <c r="E266" s="11">
        <f t="shared" si="17"/>
        <v>0</v>
      </c>
      <c r="F266" s="11">
        <v>0</v>
      </c>
    </row>
    <row r="267" spans="1:6" hidden="1" outlineLevel="1" x14ac:dyDescent="0.3">
      <c r="A267" s="8">
        <v>15</v>
      </c>
      <c r="B267" s="3" t="s">
        <v>271</v>
      </c>
      <c r="C267" s="52" t="s">
        <v>459</v>
      </c>
      <c r="D267" s="53">
        <v>0</v>
      </c>
      <c r="E267" s="11">
        <f t="shared" si="17"/>
        <v>0</v>
      </c>
      <c r="F267" s="11">
        <v>0</v>
      </c>
    </row>
    <row r="268" spans="1:6" hidden="1" outlineLevel="1" x14ac:dyDescent="0.3">
      <c r="A268" s="8">
        <v>15</v>
      </c>
      <c r="B268" s="3" t="s">
        <v>272</v>
      </c>
      <c r="C268" s="52" t="s">
        <v>459</v>
      </c>
      <c r="D268" s="53">
        <v>0</v>
      </c>
      <c r="E268" s="11">
        <f t="shared" si="17"/>
        <v>0</v>
      </c>
      <c r="F268" s="11">
        <v>0</v>
      </c>
    </row>
    <row r="269" spans="1:6" hidden="1" outlineLevel="1" x14ac:dyDescent="0.3">
      <c r="A269" s="8">
        <v>15</v>
      </c>
      <c r="B269" s="3" t="s">
        <v>273</v>
      </c>
      <c r="C269" s="52" t="s">
        <v>459</v>
      </c>
      <c r="D269" s="53">
        <v>0</v>
      </c>
      <c r="E269" s="11">
        <f t="shared" si="17"/>
        <v>0</v>
      </c>
      <c r="F269" s="11">
        <v>0</v>
      </c>
    </row>
    <row r="270" spans="1:6" hidden="1" outlineLevel="1" x14ac:dyDescent="0.3">
      <c r="A270" s="8">
        <v>15</v>
      </c>
      <c r="B270" s="3" t="s">
        <v>274</v>
      </c>
      <c r="C270" s="52" t="s">
        <v>459</v>
      </c>
      <c r="D270" s="53">
        <v>0</v>
      </c>
      <c r="E270" s="11">
        <f t="shared" si="17"/>
        <v>0</v>
      </c>
      <c r="F270" s="11">
        <v>0</v>
      </c>
    </row>
    <row r="271" spans="1:6" hidden="1" outlineLevel="1" x14ac:dyDescent="0.3">
      <c r="A271" s="8">
        <v>15</v>
      </c>
      <c r="B271" s="3" t="s">
        <v>275</v>
      </c>
      <c r="C271" s="52" t="s">
        <v>459</v>
      </c>
      <c r="D271" s="53">
        <v>0</v>
      </c>
      <c r="E271" s="11">
        <f t="shared" si="17"/>
        <v>0</v>
      </c>
      <c r="F271" s="11">
        <v>0</v>
      </c>
    </row>
    <row r="272" spans="1:6" hidden="1" outlineLevel="1" x14ac:dyDescent="0.3">
      <c r="A272" s="8">
        <v>15</v>
      </c>
      <c r="B272" s="3" t="s">
        <v>276</v>
      </c>
      <c r="C272" s="52" t="s">
        <v>459</v>
      </c>
      <c r="D272" s="53">
        <v>0</v>
      </c>
      <c r="E272" s="11">
        <f t="shared" si="17"/>
        <v>0</v>
      </c>
      <c r="F272" s="11">
        <v>0</v>
      </c>
    </row>
    <row r="273" spans="1:6" hidden="1" outlineLevel="1" x14ac:dyDescent="0.3">
      <c r="A273" s="8">
        <v>15</v>
      </c>
      <c r="B273" s="3" t="s">
        <v>277</v>
      </c>
      <c r="C273" s="52" t="s">
        <v>459</v>
      </c>
      <c r="D273" s="53">
        <v>0</v>
      </c>
      <c r="E273" s="11">
        <f t="shared" si="17"/>
        <v>0</v>
      </c>
      <c r="F273" s="11">
        <v>0</v>
      </c>
    </row>
    <row r="274" spans="1:6" hidden="1" outlineLevel="1" x14ac:dyDescent="0.3">
      <c r="A274" s="8">
        <v>15</v>
      </c>
      <c r="B274" s="3" t="s">
        <v>278</v>
      </c>
      <c r="C274" s="52" t="s">
        <v>459</v>
      </c>
      <c r="D274" s="53">
        <v>0</v>
      </c>
      <c r="E274" s="11">
        <f t="shared" si="17"/>
        <v>0</v>
      </c>
      <c r="F274" s="11">
        <v>0</v>
      </c>
    </row>
    <row r="275" spans="1:6" hidden="1" outlineLevel="1" x14ac:dyDescent="0.3">
      <c r="A275" s="8">
        <v>15</v>
      </c>
      <c r="B275" s="3" t="s">
        <v>279</v>
      </c>
      <c r="C275" s="52" t="s">
        <v>459</v>
      </c>
      <c r="D275" s="53">
        <v>0</v>
      </c>
      <c r="E275" s="11">
        <f t="shared" si="17"/>
        <v>0</v>
      </c>
      <c r="F275" s="11">
        <v>0</v>
      </c>
    </row>
    <row r="276" spans="1:6" hidden="1" outlineLevel="1" x14ac:dyDescent="0.3">
      <c r="A276" s="8">
        <v>15</v>
      </c>
      <c r="B276" s="3" t="s">
        <v>280</v>
      </c>
      <c r="C276" s="52" t="s">
        <v>459</v>
      </c>
      <c r="D276" s="53">
        <v>0</v>
      </c>
      <c r="E276" s="11">
        <f t="shared" si="17"/>
        <v>0</v>
      </c>
      <c r="F276" s="11">
        <v>0</v>
      </c>
    </row>
    <row r="277" spans="1:6" hidden="1" outlineLevel="1" x14ac:dyDescent="0.3">
      <c r="A277" s="8">
        <v>15</v>
      </c>
      <c r="B277" s="3" t="s">
        <v>281</v>
      </c>
      <c r="C277" s="52" t="s">
        <v>459</v>
      </c>
      <c r="D277" s="53">
        <v>0</v>
      </c>
      <c r="E277" s="11">
        <f t="shared" si="17"/>
        <v>0</v>
      </c>
      <c r="F277" s="11">
        <v>0</v>
      </c>
    </row>
    <row r="278" spans="1:6" hidden="1" outlineLevel="1" x14ac:dyDescent="0.3">
      <c r="A278" s="8">
        <v>15</v>
      </c>
      <c r="B278" s="3" t="s">
        <v>282</v>
      </c>
      <c r="C278" s="52" t="s">
        <v>459</v>
      </c>
      <c r="D278" s="53">
        <v>0</v>
      </c>
      <c r="E278" s="11">
        <f t="shared" si="17"/>
        <v>0</v>
      </c>
      <c r="F278" s="11">
        <v>0</v>
      </c>
    </row>
    <row r="279" spans="1:6" hidden="1" outlineLevel="1" x14ac:dyDescent="0.3">
      <c r="A279" s="8">
        <v>15</v>
      </c>
      <c r="B279" s="3" t="s">
        <v>283</v>
      </c>
      <c r="C279" s="52" t="s">
        <v>459</v>
      </c>
      <c r="D279" s="53">
        <v>0</v>
      </c>
      <c r="E279" s="11">
        <f t="shared" si="17"/>
        <v>0</v>
      </c>
      <c r="F279" s="11">
        <v>0</v>
      </c>
    </row>
    <row r="280" spans="1:6" hidden="1" outlineLevel="1" x14ac:dyDescent="0.3">
      <c r="A280" s="8">
        <v>15</v>
      </c>
      <c r="B280" s="3" t="s">
        <v>284</v>
      </c>
      <c r="C280" s="52" t="s">
        <v>459</v>
      </c>
      <c r="D280" s="53">
        <v>0</v>
      </c>
      <c r="E280" s="11">
        <f t="shared" si="17"/>
        <v>0</v>
      </c>
      <c r="F280" s="11">
        <v>0</v>
      </c>
    </row>
    <row r="281" spans="1:6" hidden="1" outlineLevel="1" x14ac:dyDescent="0.3">
      <c r="A281" s="8">
        <v>15</v>
      </c>
      <c r="B281" s="3" t="s">
        <v>285</v>
      </c>
      <c r="C281" s="52" t="s">
        <v>459</v>
      </c>
      <c r="D281" s="53">
        <v>0</v>
      </c>
      <c r="E281" s="11">
        <f t="shared" si="17"/>
        <v>0</v>
      </c>
      <c r="F281" s="11">
        <v>0</v>
      </c>
    </row>
    <row r="282" spans="1:6" hidden="1" outlineLevel="1" x14ac:dyDescent="0.3">
      <c r="A282" s="8">
        <v>15</v>
      </c>
      <c r="B282" s="3" t="s">
        <v>286</v>
      </c>
      <c r="C282" s="52" t="s">
        <v>459</v>
      </c>
      <c r="D282" s="53">
        <v>0</v>
      </c>
      <c r="E282" s="11">
        <f t="shared" si="17"/>
        <v>0</v>
      </c>
      <c r="F282" s="11">
        <v>0</v>
      </c>
    </row>
    <row r="283" spans="1:6" hidden="1" outlineLevel="1" x14ac:dyDescent="0.3">
      <c r="A283" s="8">
        <v>15</v>
      </c>
      <c r="B283" s="3" t="s">
        <v>287</v>
      </c>
      <c r="C283" s="52" t="s">
        <v>459</v>
      </c>
      <c r="D283" s="53">
        <v>0</v>
      </c>
      <c r="E283" s="11">
        <f t="shared" si="17"/>
        <v>0</v>
      </c>
      <c r="F283" s="11">
        <v>0</v>
      </c>
    </row>
    <row r="284" spans="1:6" hidden="1" outlineLevel="1" x14ac:dyDescent="0.3">
      <c r="A284" s="8">
        <v>15</v>
      </c>
      <c r="B284" s="3" t="s">
        <v>288</v>
      </c>
      <c r="C284" s="52" t="s">
        <v>459</v>
      </c>
      <c r="D284" s="53">
        <v>0</v>
      </c>
      <c r="E284" s="11">
        <f t="shared" si="17"/>
        <v>0</v>
      </c>
      <c r="F284" s="11">
        <v>0</v>
      </c>
    </row>
    <row r="285" spans="1:6" hidden="1" outlineLevel="1" x14ac:dyDescent="0.3">
      <c r="A285" s="8">
        <v>15</v>
      </c>
      <c r="B285" s="3" t="s">
        <v>289</v>
      </c>
      <c r="C285" s="52" t="s">
        <v>459</v>
      </c>
      <c r="D285" s="53">
        <v>0</v>
      </c>
      <c r="E285" s="11">
        <f t="shared" si="17"/>
        <v>0</v>
      </c>
      <c r="F285" s="11">
        <v>0</v>
      </c>
    </row>
    <row r="286" spans="1:6" hidden="1" outlineLevel="1" x14ac:dyDescent="0.3">
      <c r="A286" s="8">
        <v>15</v>
      </c>
      <c r="B286" s="3" t="s">
        <v>290</v>
      </c>
      <c r="C286" s="52" t="s">
        <v>459</v>
      </c>
      <c r="D286" s="53">
        <v>0</v>
      </c>
      <c r="E286" s="11">
        <f t="shared" si="17"/>
        <v>0</v>
      </c>
      <c r="F286" s="11">
        <v>0</v>
      </c>
    </row>
    <row r="287" spans="1:6" hidden="1" outlineLevel="1" x14ac:dyDescent="0.3">
      <c r="A287" s="8">
        <v>15</v>
      </c>
      <c r="B287" s="3" t="s">
        <v>291</v>
      </c>
      <c r="C287" s="52" t="s">
        <v>459</v>
      </c>
      <c r="D287" s="53">
        <v>0</v>
      </c>
      <c r="E287" s="11">
        <f t="shared" si="17"/>
        <v>0</v>
      </c>
      <c r="F287" s="11">
        <v>0</v>
      </c>
    </row>
    <row r="288" spans="1:6" hidden="1" outlineLevel="1" x14ac:dyDescent="0.3">
      <c r="A288" s="8">
        <v>15</v>
      </c>
      <c r="B288" s="3" t="s">
        <v>292</v>
      </c>
      <c r="C288" s="52" t="s">
        <v>459</v>
      </c>
      <c r="D288" s="53">
        <v>0</v>
      </c>
      <c r="E288" s="11">
        <f t="shared" si="17"/>
        <v>0</v>
      </c>
      <c r="F288" s="11">
        <v>0</v>
      </c>
    </row>
    <row r="289" spans="1:6" hidden="1" outlineLevel="1" x14ac:dyDescent="0.3">
      <c r="A289" s="8">
        <v>15</v>
      </c>
      <c r="B289" s="3" t="s">
        <v>293</v>
      </c>
      <c r="C289" s="52" t="s">
        <v>459</v>
      </c>
      <c r="D289" s="53">
        <v>0</v>
      </c>
      <c r="E289" s="11">
        <f t="shared" si="17"/>
        <v>0</v>
      </c>
      <c r="F289" s="11">
        <v>0</v>
      </c>
    </row>
    <row r="290" spans="1:6" hidden="1" outlineLevel="1" x14ac:dyDescent="0.3">
      <c r="A290" s="8">
        <v>15</v>
      </c>
      <c r="B290" s="3" t="s">
        <v>294</v>
      </c>
      <c r="C290" s="52" t="s">
        <v>459</v>
      </c>
      <c r="D290" s="53">
        <v>0</v>
      </c>
      <c r="E290" s="11">
        <f t="shared" si="17"/>
        <v>0</v>
      </c>
      <c r="F290" s="11">
        <v>0</v>
      </c>
    </row>
    <row r="291" spans="1:6" hidden="1" outlineLevel="1" x14ac:dyDescent="0.3">
      <c r="A291" s="8">
        <v>15</v>
      </c>
      <c r="B291" s="3" t="s">
        <v>295</v>
      </c>
      <c r="C291" s="52" t="s">
        <v>459</v>
      </c>
      <c r="D291" s="53">
        <v>0</v>
      </c>
      <c r="E291" s="11">
        <f t="shared" si="17"/>
        <v>0</v>
      </c>
      <c r="F291" s="11">
        <v>0</v>
      </c>
    </row>
    <row r="292" spans="1:6" hidden="1" outlineLevel="1" x14ac:dyDescent="0.3">
      <c r="A292" s="8">
        <v>15</v>
      </c>
      <c r="B292" s="3" t="s">
        <v>296</v>
      </c>
      <c r="C292" s="52" t="s">
        <v>459</v>
      </c>
      <c r="D292" s="53">
        <v>0</v>
      </c>
      <c r="E292" s="11">
        <f t="shared" si="17"/>
        <v>0</v>
      </c>
      <c r="F292" s="11">
        <v>0</v>
      </c>
    </row>
    <row r="293" spans="1:6" hidden="1" outlineLevel="1" x14ac:dyDescent="0.3">
      <c r="A293" s="8">
        <v>15</v>
      </c>
      <c r="B293" s="3" t="s">
        <v>297</v>
      </c>
      <c r="C293" s="52" t="s">
        <v>459</v>
      </c>
      <c r="D293" s="53">
        <v>0</v>
      </c>
      <c r="E293" s="11">
        <f t="shared" si="17"/>
        <v>0</v>
      </c>
      <c r="F293" s="11">
        <v>0</v>
      </c>
    </row>
    <row r="294" spans="1:6" hidden="1" collapsed="1" x14ac:dyDescent="0.3">
      <c r="A294" s="36" t="s">
        <v>298</v>
      </c>
      <c r="B294" s="37"/>
      <c r="C294" s="54">
        <f t="shared" ref="C294:F294" si="19">SUM(C264:C293)</f>
        <v>0</v>
      </c>
      <c r="D294" s="54">
        <f t="shared" si="19"/>
        <v>0</v>
      </c>
      <c r="E294" s="54">
        <f t="shared" si="19"/>
        <v>0</v>
      </c>
      <c r="F294" s="54">
        <f t="shared" si="19"/>
        <v>0</v>
      </c>
    </row>
    <row r="295" spans="1:6" hidden="1" outlineLevel="1" x14ac:dyDescent="0.3">
      <c r="A295" s="8">
        <v>16</v>
      </c>
      <c r="B295" s="3" t="s">
        <v>299</v>
      </c>
      <c r="C295" s="52" t="s">
        <v>459</v>
      </c>
      <c r="D295" s="53">
        <v>0</v>
      </c>
      <c r="E295" s="11">
        <f t="shared" si="17"/>
        <v>0</v>
      </c>
      <c r="F295" s="11">
        <v>0</v>
      </c>
    </row>
    <row r="296" spans="1:6" hidden="1" outlineLevel="1" x14ac:dyDescent="0.3">
      <c r="A296" s="8">
        <v>16</v>
      </c>
      <c r="B296" s="3" t="s">
        <v>300</v>
      </c>
      <c r="C296" s="52" t="s">
        <v>459</v>
      </c>
      <c r="D296" s="53">
        <v>0</v>
      </c>
      <c r="E296" s="11">
        <f t="shared" si="17"/>
        <v>0</v>
      </c>
      <c r="F296" s="11">
        <v>0</v>
      </c>
    </row>
    <row r="297" spans="1:6" hidden="1" outlineLevel="1" x14ac:dyDescent="0.3">
      <c r="A297" s="8">
        <v>16</v>
      </c>
      <c r="B297" s="3" t="s">
        <v>301</v>
      </c>
      <c r="C297" s="52" t="s">
        <v>459</v>
      </c>
      <c r="D297" s="53">
        <v>0</v>
      </c>
      <c r="E297" s="11">
        <f t="shared" si="17"/>
        <v>0</v>
      </c>
      <c r="F297" s="11">
        <v>0</v>
      </c>
    </row>
    <row r="298" spans="1:6" hidden="1" outlineLevel="1" x14ac:dyDescent="0.3">
      <c r="A298" s="8">
        <v>16</v>
      </c>
      <c r="B298" s="3" t="s">
        <v>302</v>
      </c>
      <c r="C298" s="52" t="s">
        <v>459</v>
      </c>
      <c r="D298" s="53">
        <v>0</v>
      </c>
      <c r="E298" s="11">
        <f t="shared" si="17"/>
        <v>0</v>
      </c>
      <c r="F298" s="11">
        <v>0</v>
      </c>
    </row>
    <row r="299" spans="1:6" hidden="1" outlineLevel="1" x14ac:dyDescent="0.3">
      <c r="A299" s="8">
        <v>16</v>
      </c>
      <c r="B299" s="3" t="s">
        <v>303</v>
      </c>
      <c r="C299" s="52" t="s">
        <v>459</v>
      </c>
      <c r="D299" s="53">
        <v>0</v>
      </c>
      <c r="E299" s="11">
        <f t="shared" si="17"/>
        <v>0</v>
      </c>
      <c r="F299" s="11">
        <v>0</v>
      </c>
    </row>
    <row r="300" spans="1:6" hidden="1" outlineLevel="1" x14ac:dyDescent="0.3">
      <c r="A300" s="8">
        <v>16</v>
      </c>
      <c r="B300" s="3" t="s">
        <v>304</v>
      </c>
      <c r="C300" s="52" t="s">
        <v>459</v>
      </c>
      <c r="D300" s="53">
        <v>0</v>
      </c>
      <c r="E300" s="11">
        <f t="shared" si="17"/>
        <v>0</v>
      </c>
      <c r="F300" s="11">
        <v>0</v>
      </c>
    </row>
    <row r="301" spans="1:6" hidden="1" outlineLevel="1" x14ac:dyDescent="0.3">
      <c r="A301" s="8">
        <v>16</v>
      </c>
      <c r="B301" s="3" t="s">
        <v>305</v>
      </c>
      <c r="C301" s="52" t="s">
        <v>459</v>
      </c>
      <c r="D301" s="53">
        <v>0</v>
      </c>
      <c r="E301" s="11">
        <f t="shared" si="17"/>
        <v>0</v>
      </c>
      <c r="F301" s="11">
        <v>0</v>
      </c>
    </row>
    <row r="302" spans="1:6" hidden="1" outlineLevel="1" x14ac:dyDescent="0.3">
      <c r="A302" s="8">
        <v>16</v>
      </c>
      <c r="B302" s="3" t="s">
        <v>306</v>
      </c>
      <c r="C302" s="52" t="s">
        <v>459</v>
      </c>
      <c r="D302" s="53">
        <v>0</v>
      </c>
      <c r="E302" s="11">
        <f t="shared" si="17"/>
        <v>0</v>
      </c>
      <c r="F302" s="11">
        <v>0</v>
      </c>
    </row>
    <row r="303" spans="1:6" hidden="1" outlineLevel="1" x14ac:dyDescent="0.3">
      <c r="A303" s="8">
        <v>16</v>
      </c>
      <c r="B303" s="3" t="s">
        <v>307</v>
      </c>
      <c r="C303" s="52" t="s">
        <v>459</v>
      </c>
      <c r="D303" s="53">
        <v>0</v>
      </c>
      <c r="E303" s="11">
        <f t="shared" si="17"/>
        <v>0</v>
      </c>
      <c r="F303" s="11">
        <v>0</v>
      </c>
    </row>
    <row r="304" spans="1:6" hidden="1" outlineLevel="1" x14ac:dyDescent="0.3">
      <c r="A304" s="8">
        <v>16</v>
      </c>
      <c r="B304" s="3" t="s">
        <v>308</v>
      </c>
      <c r="C304" s="52" t="s">
        <v>459</v>
      </c>
      <c r="D304" s="53">
        <v>0</v>
      </c>
      <c r="E304" s="11">
        <f t="shared" si="17"/>
        <v>0</v>
      </c>
      <c r="F304" s="11">
        <v>0</v>
      </c>
    </row>
    <row r="305" spans="1:6" hidden="1" outlineLevel="1" x14ac:dyDescent="0.3">
      <c r="A305" s="8">
        <v>16</v>
      </c>
      <c r="B305" s="3" t="s">
        <v>309</v>
      </c>
      <c r="C305" s="52" t="s">
        <v>459</v>
      </c>
      <c r="D305" s="53">
        <v>0</v>
      </c>
      <c r="E305" s="11">
        <f t="shared" si="17"/>
        <v>0</v>
      </c>
      <c r="F305" s="11">
        <v>0</v>
      </c>
    </row>
    <row r="306" spans="1:6" hidden="1" outlineLevel="1" x14ac:dyDescent="0.3">
      <c r="A306" s="8">
        <v>16</v>
      </c>
      <c r="B306" s="3" t="s">
        <v>310</v>
      </c>
      <c r="C306" s="52" t="s">
        <v>459</v>
      </c>
      <c r="D306" s="53">
        <v>0</v>
      </c>
      <c r="E306" s="11">
        <f t="shared" si="17"/>
        <v>0</v>
      </c>
      <c r="F306" s="11">
        <v>0</v>
      </c>
    </row>
    <row r="307" spans="1:6" hidden="1" outlineLevel="1" x14ac:dyDescent="0.3">
      <c r="A307" s="8">
        <v>16</v>
      </c>
      <c r="B307" s="3" t="s">
        <v>311</v>
      </c>
      <c r="C307" s="52" t="s">
        <v>459</v>
      </c>
      <c r="D307" s="53">
        <v>0</v>
      </c>
      <c r="E307" s="11">
        <f t="shared" si="17"/>
        <v>0</v>
      </c>
      <c r="F307" s="11">
        <v>0</v>
      </c>
    </row>
    <row r="308" spans="1:6" hidden="1" outlineLevel="1" x14ac:dyDescent="0.3">
      <c r="A308" s="8">
        <v>16</v>
      </c>
      <c r="B308" s="3" t="s">
        <v>312</v>
      </c>
      <c r="C308" s="52" t="s">
        <v>459</v>
      </c>
      <c r="D308" s="53">
        <v>0</v>
      </c>
      <c r="E308" s="11">
        <f t="shared" si="17"/>
        <v>0</v>
      </c>
      <c r="F308" s="11">
        <v>0</v>
      </c>
    </row>
    <row r="309" spans="1:6" hidden="1" outlineLevel="1" x14ac:dyDescent="0.3">
      <c r="A309" s="8">
        <v>16</v>
      </c>
      <c r="B309" s="3" t="s">
        <v>313</v>
      </c>
      <c r="C309" s="52" t="s">
        <v>459</v>
      </c>
      <c r="D309" s="53">
        <v>0</v>
      </c>
      <c r="E309" s="11">
        <f t="shared" si="17"/>
        <v>0</v>
      </c>
      <c r="F309" s="11">
        <v>0</v>
      </c>
    </row>
    <row r="310" spans="1:6" hidden="1" outlineLevel="1" x14ac:dyDescent="0.3">
      <c r="A310" s="8">
        <v>16</v>
      </c>
      <c r="B310" s="3" t="s">
        <v>314</v>
      </c>
      <c r="C310" s="52" t="s">
        <v>459</v>
      </c>
      <c r="D310" s="53">
        <v>0</v>
      </c>
      <c r="E310" s="11">
        <f t="shared" si="17"/>
        <v>0</v>
      </c>
      <c r="F310" s="11">
        <v>0</v>
      </c>
    </row>
    <row r="311" spans="1:6" hidden="1" outlineLevel="1" x14ac:dyDescent="0.3">
      <c r="A311" s="8">
        <v>16</v>
      </c>
      <c r="B311" s="3" t="s">
        <v>315</v>
      </c>
      <c r="C311" s="52" t="s">
        <v>459</v>
      </c>
      <c r="D311" s="53">
        <v>0</v>
      </c>
      <c r="E311" s="11">
        <f t="shared" si="17"/>
        <v>0</v>
      </c>
      <c r="F311" s="11">
        <v>0</v>
      </c>
    </row>
    <row r="312" spans="1:6" hidden="1" collapsed="1" x14ac:dyDescent="0.3">
      <c r="A312" s="36" t="s">
        <v>316</v>
      </c>
      <c r="B312" s="37"/>
      <c r="C312" s="54">
        <f t="shared" ref="C312:F312" si="20">SUM(C295:C311)</f>
        <v>0</v>
      </c>
      <c r="D312" s="54">
        <f t="shared" si="20"/>
        <v>0</v>
      </c>
      <c r="E312" s="54">
        <f t="shared" si="20"/>
        <v>0</v>
      </c>
      <c r="F312" s="54">
        <f t="shared" si="20"/>
        <v>0</v>
      </c>
    </row>
    <row r="313" spans="1:6" hidden="1" outlineLevel="1" x14ac:dyDescent="0.3">
      <c r="A313" s="8">
        <v>17</v>
      </c>
      <c r="B313" s="3" t="s">
        <v>317</v>
      </c>
      <c r="C313" s="52" t="s">
        <v>459</v>
      </c>
      <c r="D313" s="53">
        <v>0</v>
      </c>
      <c r="E313" s="11">
        <f t="shared" si="17"/>
        <v>0</v>
      </c>
      <c r="F313" s="11">
        <v>0</v>
      </c>
    </row>
    <row r="314" spans="1:6" hidden="1" outlineLevel="1" x14ac:dyDescent="0.3">
      <c r="A314" s="8">
        <v>17</v>
      </c>
      <c r="B314" s="3" t="s">
        <v>318</v>
      </c>
      <c r="C314" s="52" t="s">
        <v>459</v>
      </c>
      <c r="D314" s="53">
        <v>0</v>
      </c>
      <c r="E314" s="11">
        <f t="shared" si="17"/>
        <v>0</v>
      </c>
      <c r="F314" s="11">
        <v>0</v>
      </c>
    </row>
    <row r="315" spans="1:6" hidden="1" outlineLevel="1" x14ac:dyDescent="0.3">
      <c r="A315" s="8">
        <v>17</v>
      </c>
      <c r="B315" s="3" t="s">
        <v>319</v>
      </c>
      <c r="C315" s="52" t="s">
        <v>459</v>
      </c>
      <c r="D315" s="53">
        <v>0</v>
      </c>
      <c r="E315" s="11">
        <f t="shared" si="17"/>
        <v>0</v>
      </c>
      <c r="F315" s="11">
        <v>0</v>
      </c>
    </row>
    <row r="316" spans="1:6" hidden="1" outlineLevel="1" x14ac:dyDescent="0.3">
      <c r="A316" s="8">
        <v>17</v>
      </c>
      <c r="B316" s="3" t="s">
        <v>320</v>
      </c>
      <c r="C316" s="52" t="s">
        <v>459</v>
      </c>
      <c r="D316" s="53">
        <v>0</v>
      </c>
      <c r="E316" s="11">
        <f t="shared" si="17"/>
        <v>0</v>
      </c>
      <c r="F316" s="11">
        <v>0</v>
      </c>
    </row>
    <row r="317" spans="1:6" hidden="1" outlineLevel="1" x14ac:dyDescent="0.3">
      <c r="A317" s="8">
        <v>17</v>
      </c>
      <c r="B317" s="3" t="s">
        <v>321</v>
      </c>
      <c r="C317" s="52" t="s">
        <v>459</v>
      </c>
      <c r="D317" s="53">
        <v>0</v>
      </c>
      <c r="E317" s="11">
        <f t="shared" si="17"/>
        <v>0</v>
      </c>
      <c r="F317" s="11">
        <v>0</v>
      </c>
    </row>
    <row r="318" spans="1:6" hidden="1" outlineLevel="1" x14ac:dyDescent="0.3">
      <c r="A318" s="8">
        <v>17</v>
      </c>
      <c r="B318" s="3" t="s">
        <v>322</v>
      </c>
      <c r="C318" s="52" t="s">
        <v>459</v>
      </c>
      <c r="D318" s="53">
        <v>0</v>
      </c>
      <c r="E318" s="11">
        <f t="shared" si="17"/>
        <v>0</v>
      </c>
      <c r="F318" s="11">
        <v>0</v>
      </c>
    </row>
    <row r="319" spans="1:6" hidden="1" outlineLevel="1" x14ac:dyDescent="0.3">
      <c r="A319" s="8">
        <v>17</v>
      </c>
      <c r="B319" s="3" t="s">
        <v>323</v>
      </c>
      <c r="C319" s="52" t="s">
        <v>459</v>
      </c>
      <c r="D319" s="53">
        <v>0</v>
      </c>
      <c r="E319" s="11">
        <f t="shared" si="17"/>
        <v>0</v>
      </c>
      <c r="F319" s="11">
        <v>0</v>
      </c>
    </row>
    <row r="320" spans="1:6" hidden="1" outlineLevel="1" x14ac:dyDescent="0.3">
      <c r="A320" s="8">
        <v>17</v>
      </c>
      <c r="B320" s="3" t="s">
        <v>324</v>
      </c>
      <c r="C320" s="52" t="s">
        <v>459</v>
      </c>
      <c r="D320" s="53">
        <v>0</v>
      </c>
      <c r="E320" s="11">
        <f t="shared" si="17"/>
        <v>0</v>
      </c>
      <c r="F320" s="11">
        <v>0</v>
      </c>
    </row>
    <row r="321" spans="1:6" hidden="1" outlineLevel="1" x14ac:dyDescent="0.3">
      <c r="A321" s="8">
        <v>17</v>
      </c>
      <c r="B321" s="3" t="s">
        <v>325</v>
      </c>
      <c r="C321" s="52" t="s">
        <v>459</v>
      </c>
      <c r="D321" s="53">
        <v>0</v>
      </c>
      <c r="E321" s="11">
        <f t="shared" si="17"/>
        <v>0</v>
      </c>
      <c r="F321" s="11">
        <v>0</v>
      </c>
    </row>
    <row r="322" spans="1:6" hidden="1" outlineLevel="1" x14ac:dyDescent="0.3">
      <c r="A322" s="8">
        <v>17</v>
      </c>
      <c r="B322" s="3" t="s">
        <v>326</v>
      </c>
      <c r="C322" s="52" t="s">
        <v>459</v>
      </c>
      <c r="D322" s="53">
        <v>0</v>
      </c>
      <c r="E322" s="11">
        <f t="shared" si="17"/>
        <v>0</v>
      </c>
      <c r="F322" s="11">
        <v>0</v>
      </c>
    </row>
    <row r="323" spans="1:6" hidden="1" outlineLevel="1" x14ac:dyDescent="0.3">
      <c r="A323" s="8">
        <v>17</v>
      </c>
      <c r="B323" s="3" t="s">
        <v>327</v>
      </c>
      <c r="C323" s="52" t="s">
        <v>459</v>
      </c>
      <c r="D323" s="53">
        <v>0</v>
      </c>
      <c r="E323" s="11">
        <f t="shared" si="17"/>
        <v>0</v>
      </c>
      <c r="F323" s="11">
        <v>0</v>
      </c>
    </row>
    <row r="324" spans="1:6" hidden="1" outlineLevel="1" x14ac:dyDescent="0.3">
      <c r="A324" s="8">
        <v>17</v>
      </c>
      <c r="B324" s="3" t="s">
        <v>328</v>
      </c>
      <c r="C324" s="52" t="s">
        <v>459</v>
      </c>
      <c r="D324" s="53">
        <v>0</v>
      </c>
      <c r="E324" s="11">
        <f t="shared" ref="E324:E387" si="21">D324+(D324*0.028)</f>
        <v>0</v>
      </c>
      <c r="F324" s="11">
        <v>0</v>
      </c>
    </row>
    <row r="325" spans="1:6" hidden="1" outlineLevel="1" x14ac:dyDescent="0.3">
      <c r="A325" s="8">
        <v>17</v>
      </c>
      <c r="B325" s="3" t="s">
        <v>329</v>
      </c>
      <c r="C325" s="52" t="s">
        <v>459</v>
      </c>
      <c r="D325" s="53">
        <v>0</v>
      </c>
      <c r="E325" s="11">
        <f t="shared" si="21"/>
        <v>0</v>
      </c>
      <c r="F325" s="11">
        <v>0</v>
      </c>
    </row>
    <row r="326" spans="1:6" hidden="1" outlineLevel="1" x14ac:dyDescent="0.3">
      <c r="A326" s="8">
        <v>17</v>
      </c>
      <c r="B326" s="3" t="s">
        <v>330</v>
      </c>
      <c r="C326" s="52" t="s">
        <v>459</v>
      </c>
      <c r="D326" s="53">
        <v>0</v>
      </c>
      <c r="E326" s="11">
        <f t="shared" si="21"/>
        <v>0</v>
      </c>
      <c r="F326" s="11">
        <v>0</v>
      </c>
    </row>
    <row r="327" spans="1:6" hidden="1" outlineLevel="1" x14ac:dyDescent="0.3">
      <c r="A327" s="8">
        <v>17</v>
      </c>
      <c r="B327" s="3" t="s">
        <v>331</v>
      </c>
      <c r="C327" s="52" t="s">
        <v>459</v>
      </c>
      <c r="D327" s="53">
        <v>0</v>
      </c>
      <c r="E327" s="11">
        <f t="shared" si="21"/>
        <v>0</v>
      </c>
      <c r="F327" s="11">
        <v>0</v>
      </c>
    </row>
    <row r="328" spans="1:6" hidden="1" outlineLevel="1" x14ac:dyDescent="0.3">
      <c r="A328" s="8">
        <v>17</v>
      </c>
      <c r="B328" s="3" t="s">
        <v>332</v>
      </c>
      <c r="C328" s="52" t="s">
        <v>459</v>
      </c>
      <c r="D328" s="53">
        <v>0</v>
      </c>
      <c r="E328" s="11">
        <f t="shared" si="21"/>
        <v>0</v>
      </c>
      <c r="F328" s="11">
        <v>0</v>
      </c>
    </row>
    <row r="329" spans="1:6" hidden="1" outlineLevel="1" x14ac:dyDescent="0.3">
      <c r="A329" s="8">
        <v>17</v>
      </c>
      <c r="B329" s="3" t="s">
        <v>333</v>
      </c>
      <c r="C329" s="52" t="s">
        <v>459</v>
      </c>
      <c r="D329" s="53">
        <v>0</v>
      </c>
      <c r="E329" s="11">
        <f t="shared" si="21"/>
        <v>0</v>
      </c>
      <c r="F329" s="11">
        <v>0</v>
      </c>
    </row>
    <row r="330" spans="1:6" hidden="1" outlineLevel="1" x14ac:dyDescent="0.3">
      <c r="A330" s="8">
        <v>17</v>
      </c>
      <c r="B330" s="3" t="s">
        <v>334</v>
      </c>
      <c r="C330" s="52" t="s">
        <v>459</v>
      </c>
      <c r="D330" s="53">
        <v>0</v>
      </c>
      <c r="E330" s="11">
        <f t="shared" si="21"/>
        <v>0</v>
      </c>
      <c r="F330" s="11">
        <v>0</v>
      </c>
    </row>
    <row r="331" spans="1:6" hidden="1" outlineLevel="1" x14ac:dyDescent="0.3">
      <c r="A331" s="8">
        <v>17</v>
      </c>
      <c r="B331" s="3" t="s">
        <v>335</v>
      </c>
      <c r="C331" s="52" t="s">
        <v>459</v>
      </c>
      <c r="D331" s="53">
        <v>0</v>
      </c>
      <c r="E331" s="11">
        <f t="shared" si="21"/>
        <v>0</v>
      </c>
      <c r="F331" s="11">
        <v>0</v>
      </c>
    </row>
    <row r="332" spans="1:6" hidden="1" outlineLevel="1" x14ac:dyDescent="0.3">
      <c r="A332" s="8">
        <v>17</v>
      </c>
      <c r="B332" s="3" t="s">
        <v>336</v>
      </c>
      <c r="C332" s="52" t="s">
        <v>459</v>
      </c>
      <c r="D332" s="53">
        <v>0</v>
      </c>
      <c r="E332" s="11">
        <f t="shared" si="21"/>
        <v>0</v>
      </c>
      <c r="F332" s="11">
        <v>0</v>
      </c>
    </row>
    <row r="333" spans="1:6" hidden="1" outlineLevel="1" x14ac:dyDescent="0.3">
      <c r="A333" s="8">
        <v>17</v>
      </c>
      <c r="B333" s="3" t="s">
        <v>337</v>
      </c>
      <c r="C333" s="52" t="s">
        <v>459</v>
      </c>
      <c r="D333" s="53">
        <v>0</v>
      </c>
      <c r="E333" s="11">
        <f t="shared" si="21"/>
        <v>0</v>
      </c>
      <c r="F333" s="11">
        <v>0</v>
      </c>
    </row>
    <row r="334" spans="1:6" hidden="1" collapsed="1" x14ac:dyDescent="0.3">
      <c r="A334" s="36" t="s">
        <v>338</v>
      </c>
      <c r="B334" s="37"/>
      <c r="C334" s="54">
        <f t="shared" ref="C334:F334" si="22">SUM(C313:C333)</f>
        <v>0</v>
      </c>
      <c r="D334" s="54">
        <f t="shared" si="22"/>
        <v>0</v>
      </c>
      <c r="E334" s="54">
        <f t="shared" si="22"/>
        <v>0</v>
      </c>
      <c r="F334" s="54">
        <f t="shared" si="22"/>
        <v>0</v>
      </c>
    </row>
    <row r="335" spans="1:6" hidden="1" outlineLevel="1" x14ac:dyDescent="0.3">
      <c r="A335" s="8">
        <v>18</v>
      </c>
      <c r="B335" s="3" t="s">
        <v>339</v>
      </c>
      <c r="C335" s="52" t="s">
        <v>459</v>
      </c>
      <c r="D335" s="53">
        <v>0</v>
      </c>
      <c r="E335" s="11">
        <f t="shared" si="21"/>
        <v>0</v>
      </c>
      <c r="F335" s="11">
        <v>0</v>
      </c>
    </row>
    <row r="336" spans="1:6" hidden="1" outlineLevel="1" x14ac:dyDescent="0.3">
      <c r="A336" s="8">
        <v>18</v>
      </c>
      <c r="B336" s="3" t="s">
        <v>340</v>
      </c>
      <c r="C336" s="52" t="s">
        <v>459</v>
      </c>
      <c r="D336" s="53">
        <v>0</v>
      </c>
      <c r="E336" s="11">
        <f t="shared" si="21"/>
        <v>0</v>
      </c>
      <c r="F336" s="11">
        <v>0</v>
      </c>
    </row>
    <row r="337" spans="1:6" hidden="1" outlineLevel="1" x14ac:dyDescent="0.3">
      <c r="A337" s="8">
        <v>18</v>
      </c>
      <c r="B337" s="3" t="s">
        <v>341</v>
      </c>
      <c r="C337" s="52" t="s">
        <v>459</v>
      </c>
      <c r="D337" s="53">
        <v>0</v>
      </c>
      <c r="E337" s="11">
        <f t="shared" si="21"/>
        <v>0</v>
      </c>
      <c r="F337" s="11">
        <v>0</v>
      </c>
    </row>
    <row r="338" spans="1:6" hidden="1" outlineLevel="1" x14ac:dyDescent="0.3">
      <c r="A338" s="8">
        <v>18</v>
      </c>
      <c r="B338" s="3" t="s">
        <v>342</v>
      </c>
      <c r="C338" s="52" t="s">
        <v>459</v>
      </c>
      <c r="D338" s="53">
        <v>0</v>
      </c>
      <c r="E338" s="11">
        <f t="shared" si="21"/>
        <v>0</v>
      </c>
      <c r="F338" s="11">
        <v>0</v>
      </c>
    </row>
    <row r="339" spans="1:6" hidden="1" outlineLevel="1" x14ac:dyDescent="0.3">
      <c r="A339" s="8">
        <v>18</v>
      </c>
      <c r="B339" s="3" t="s">
        <v>343</v>
      </c>
      <c r="C339" s="52" t="s">
        <v>459</v>
      </c>
      <c r="D339" s="53">
        <v>0</v>
      </c>
      <c r="E339" s="11">
        <f t="shared" si="21"/>
        <v>0</v>
      </c>
      <c r="F339" s="11">
        <v>0</v>
      </c>
    </row>
    <row r="340" spans="1:6" hidden="1" outlineLevel="1" x14ac:dyDescent="0.3">
      <c r="A340" s="8">
        <v>18</v>
      </c>
      <c r="B340" s="3" t="s">
        <v>344</v>
      </c>
      <c r="C340" s="52" t="s">
        <v>459</v>
      </c>
      <c r="D340" s="53">
        <v>0</v>
      </c>
      <c r="E340" s="11">
        <f t="shared" si="21"/>
        <v>0</v>
      </c>
      <c r="F340" s="11">
        <v>0</v>
      </c>
    </row>
    <row r="341" spans="1:6" hidden="1" outlineLevel="1" x14ac:dyDescent="0.3">
      <c r="A341" s="8">
        <v>18</v>
      </c>
      <c r="B341" s="3" t="s">
        <v>345</v>
      </c>
      <c r="C341" s="52" t="s">
        <v>459</v>
      </c>
      <c r="D341" s="53">
        <v>0</v>
      </c>
      <c r="E341" s="11">
        <f t="shared" si="21"/>
        <v>0</v>
      </c>
      <c r="F341" s="11">
        <v>0</v>
      </c>
    </row>
    <row r="342" spans="1:6" hidden="1" outlineLevel="1" x14ac:dyDescent="0.3">
      <c r="A342" s="8">
        <v>18</v>
      </c>
      <c r="B342" s="3" t="s">
        <v>346</v>
      </c>
      <c r="C342" s="52" t="s">
        <v>459</v>
      </c>
      <c r="D342" s="53">
        <v>0</v>
      </c>
      <c r="E342" s="11">
        <f t="shared" si="21"/>
        <v>0</v>
      </c>
      <c r="F342" s="11">
        <v>0</v>
      </c>
    </row>
    <row r="343" spans="1:6" hidden="1" outlineLevel="1" x14ac:dyDescent="0.3">
      <c r="A343" s="8">
        <v>18</v>
      </c>
      <c r="B343" s="3" t="s">
        <v>347</v>
      </c>
      <c r="C343" s="52" t="s">
        <v>459</v>
      </c>
      <c r="D343" s="53">
        <v>0</v>
      </c>
      <c r="E343" s="11">
        <f t="shared" si="21"/>
        <v>0</v>
      </c>
      <c r="F343" s="11">
        <v>0</v>
      </c>
    </row>
    <row r="344" spans="1:6" hidden="1" outlineLevel="1" x14ac:dyDescent="0.3">
      <c r="A344" s="8">
        <v>18</v>
      </c>
      <c r="B344" s="3" t="s">
        <v>348</v>
      </c>
      <c r="C344" s="52" t="s">
        <v>459</v>
      </c>
      <c r="D344" s="53">
        <v>0</v>
      </c>
      <c r="E344" s="11">
        <f t="shared" si="21"/>
        <v>0</v>
      </c>
      <c r="F344" s="11">
        <v>0</v>
      </c>
    </row>
    <row r="345" spans="1:6" hidden="1" outlineLevel="1" x14ac:dyDescent="0.3">
      <c r="A345" s="8">
        <v>18</v>
      </c>
      <c r="B345" s="3" t="s">
        <v>349</v>
      </c>
      <c r="C345" s="52" t="s">
        <v>459</v>
      </c>
      <c r="D345" s="53">
        <v>0</v>
      </c>
      <c r="E345" s="11">
        <f t="shared" si="21"/>
        <v>0</v>
      </c>
      <c r="F345" s="11">
        <v>0</v>
      </c>
    </row>
    <row r="346" spans="1:6" hidden="1" outlineLevel="1" x14ac:dyDescent="0.3">
      <c r="A346" s="8">
        <v>18</v>
      </c>
      <c r="B346" s="3" t="s">
        <v>350</v>
      </c>
      <c r="C346" s="52" t="s">
        <v>459</v>
      </c>
      <c r="D346" s="53">
        <v>0</v>
      </c>
      <c r="E346" s="11">
        <f t="shared" si="21"/>
        <v>0</v>
      </c>
      <c r="F346" s="11">
        <v>0</v>
      </c>
    </row>
    <row r="347" spans="1:6" hidden="1" outlineLevel="1" x14ac:dyDescent="0.3">
      <c r="A347" s="8">
        <v>18</v>
      </c>
      <c r="B347" s="3" t="s">
        <v>351</v>
      </c>
      <c r="C347" s="52" t="s">
        <v>459</v>
      </c>
      <c r="D347" s="53">
        <v>0</v>
      </c>
      <c r="E347" s="11">
        <f t="shared" si="21"/>
        <v>0</v>
      </c>
      <c r="F347" s="11">
        <v>0</v>
      </c>
    </row>
    <row r="348" spans="1:6" hidden="1" outlineLevel="1" x14ac:dyDescent="0.3">
      <c r="A348" s="8">
        <v>18</v>
      </c>
      <c r="B348" s="3" t="s">
        <v>352</v>
      </c>
      <c r="C348" s="52" t="s">
        <v>459</v>
      </c>
      <c r="D348" s="53">
        <v>0</v>
      </c>
      <c r="E348" s="11">
        <f t="shared" si="21"/>
        <v>0</v>
      </c>
      <c r="F348" s="11">
        <v>0</v>
      </c>
    </row>
    <row r="349" spans="1:6" hidden="1" outlineLevel="1" x14ac:dyDescent="0.3">
      <c r="A349" s="8">
        <v>18</v>
      </c>
      <c r="B349" s="3" t="s">
        <v>353</v>
      </c>
      <c r="C349" s="52" t="s">
        <v>459</v>
      </c>
      <c r="D349" s="53">
        <v>0</v>
      </c>
      <c r="E349" s="11">
        <f t="shared" si="21"/>
        <v>0</v>
      </c>
      <c r="F349" s="11">
        <v>0</v>
      </c>
    </row>
    <row r="350" spans="1:6" hidden="1" outlineLevel="1" x14ac:dyDescent="0.3">
      <c r="A350" s="8">
        <v>18</v>
      </c>
      <c r="B350" s="3" t="s">
        <v>354</v>
      </c>
      <c r="C350" s="52" t="s">
        <v>459</v>
      </c>
      <c r="D350" s="53">
        <v>0</v>
      </c>
      <c r="E350" s="11">
        <f t="shared" si="21"/>
        <v>0</v>
      </c>
      <c r="F350" s="11">
        <v>0</v>
      </c>
    </row>
    <row r="351" spans="1:6" hidden="1" outlineLevel="1" x14ac:dyDescent="0.3">
      <c r="A351" s="8">
        <v>18</v>
      </c>
      <c r="B351" s="3" t="s">
        <v>355</v>
      </c>
      <c r="C351" s="52" t="s">
        <v>459</v>
      </c>
      <c r="D351" s="53">
        <v>0</v>
      </c>
      <c r="E351" s="11">
        <f t="shared" si="21"/>
        <v>0</v>
      </c>
      <c r="F351" s="11">
        <v>0</v>
      </c>
    </row>
    <row r="352" spans="1:6" hidden="1" outlineLevel="1" x14ac:dyDescent="0.3">
      <c r="A352" s="8">
        <v>18</v>
      </c>
      <c r="B352" s="3" t="s">
        <v>356</v>
      </c>
      <c r="C352" s="52" t="s">
        <v>459</v>
      </c>
      <c r="D352" s="53">
        <v>0</v>
      </c>
      <c r="E352" s="11">
        <f t="shared" si="21"/>
        <v>0</v>
      </c>
      <c r="F352" s="11">
        <v>0</v>
      </c>
    </row>
    <row r="353" spans="1:6" hidden="1" outlineLevel="1" x14ac:dyDescent="0.3">
      <c r="A353" s="8">
        <v>18</v>
      </c>
      <c r="B353" s="3" t="s">
        <v>357</v>
      </c>
      <c r="C353" s="52" t="s">
        <v>459</v>
      </c>
      <c r="D353" s="53">
        <v>0</v>
      </c>
      <c r="E353" s="11">
        <f t="shared" si="21"/>
        <v>0</v>
      </c>
      <c r="F353" s="11">
        <v>0</v>
      </c>
    </row>
    <row r="354" spans="1:6" hidden="1" outlineLevel="1" x14ac:dyDescent="0.3">
      <c r="A354" s="8">
        <v>18</v>
      </c>
      <c r="B354" s="3" t="s">
        <v>358</v>
      </c>
      <c r="C354" s="52" t="s">
        <v>459</v>
      </c>
      <c r="D354" s="53">
        <v>0</v>
      </c>
      <c r="E354" s="11">
        <f t="shared" si="21"/>
        <v>0</v>
      </c>
      <c r="F354" s="11">
        <v>0</v>
      </c>
    </row>
    <row r="355" spans="1:6" hidden="1" outlineLevel="1" x14ac:dyDescent="0.3">
      <c r="A355" s="8">
        <v>18</v>
      </c>
      <c r="B355" s="3" t="s">
        <v>359</v>
      </c>
      <c r="C355" s="52" t="s">
        <v>459</v>
      </c>
      <c r="D355" s="53">
        <v>0</v>
      </c>
      <c r="E355" s="11">
        <f t="shared" si="21"/>
        <v>0</v>
      </c>
      <c r="F355" s="11">
        <v>0</v>
      </c>
    </row>
    <row r="356" spans="1:6" hidden="1" collapsed="1" x14ac:dyDescent="0.3">
      <c r="A356" s="36" t="s">
        <v>360</v>
      </c>
      <c r="B356" s="37"/>
      <c r="C356" s="54">
        <f t="shared" ref="C356:F356" si="23">SUM(C335:C355)</f>
        <v>0</v>
      </c>
      <c r="D356" s="54">
        <f t="shared" si="23"/>
        <v>0</v>
      </c>
      <c r="E356" s="54">
        <f t="shared" si="23"/>
        <v>0</v>
      </c>
      <c r="F356" s="54">
        <f t="shared" si="23"/>
        <v>0</v>
      </c>
    </row>
    <row r="357" spans="1:6" hidden="1" outlineLevel="1" x14ac:dyDescent="0.3">
      <c r="A357" s="8">
        <v>19</v>
      </c>
      <c r="B357" s="3" t="s">
        <v>361</v>
      </c>
      <c r="C357" s="52" t="s">
        <v>459</v>
      </c>
      <c r="D357" s="53">
        <v>0</v>
      </c>
      <c r="E357" s="11">
        <f t="shared" si="21"/>
        <v>0</v>
      </c>
      <c r="F357" s="11">
        <v>0</v>
      </c>
    </row>
    <row r="358" spans="1:6" hidden="1" outlineLevel="1" x14ac:dyDescent="0.3">
      <c r="A358" s="8">
        <v>19</v>
      </c>
      <c r="B358" s="3" t="s">
        <v>362</v>
      </c>
      <c r="C358" s="52" t="s">
        <v>459</v>
      </c>
      <c r="D358" s="53">
        <v>0</v>
      </c>
      <c r="E358" s="11">
        <f t="shared" si="21"/>
        <v>0</v>
      </c>
      <c r="F358" s="11">
        <v>0</v>
      </c>
    </row>
    <row r="359" spans="1:6" hidden="1" outlineLevel="1" x14ac:dyDescent="0.3">
      <c r="A359" s="8">
        <v>19</v>
      </c>
      <c r="B359" s="3" t="s">
        <v>363</v>
      </c>
      <c r="C359" s="52" t="s">
        <v>459</v>
      </c>
      <c r="D359" s="53">
        <v>0</v>
      </c>
      <c r="E359" s="11">
        <f t="shared" si="21"/>
        <v>0</v>
      </c>
      <c r="F359" s="11">
        <v>0</v>
      </c>
    </row>
    <row r="360" spans="1:6" hidden="1" outlineLevel="1" x14ac:dyDescent="0.3">
      <c r="A360" s="8">
        <v>19</v>
      </c>
      <c r="B360" s="3" t="s">
        <v>364</v>
      </c>
      <c r="C360" s="52" t="s">
        <v>459</v>
      </c>
      <c r="D360" s="53">
        <v>0</v>
      </c>
      <c r="E360" s="11">
        <f t="shared" si="21"/>
        <v>0</v>
      </c>
      <c r="F360" s="11">
        <v>0</v>
      </c>
    </row>
    <row r="361" spans="1:6" hidden="1" outlineLevel="1" x14ac:dyDescent="0.3">
      <c r="A361" s="8">
        <v>19</v>
      </c>
      <c r="B361" s="3" t="s">
        <v>365</v>
      </c>
      <c r="C361" s="52" t="s">
        <v>459</v>
      </c>
      <c r="D361" s="53">
        <v>0</v>
      </c>
      <c r="E361" s="11">
        <f t="shared" si="21"/>
        <v>0</v>
      </c>
      <c r="F361" s="11">
        <v>0</v>
      </c>
    </row>
    <row r="362" spans="1:6" hidden="1" outlineLevel="1" x14ac:dyDescent="0.3">
      <c r="A362" s="8">
        <v>19</v>
      </c>
      <c r="B362" s="3" t="s">
        <v>366</v>
      </c>
      <c r="C362" s="52" t="s">
        <v>459</v>
      </c>
      <c r="D362" s="53">
        <v>0</v>
      </c>
      <c r="E362" s="11">
        <f t="shared" si="21"/>
        <v>0</v>
      </c>
      <c r="F362" s="11">
        <v>0</v>
      </c>
    </row>
    <row r="363" spans="1:6" hidden="1" outlineLevel="1" x14ac:dyDescent="0.3">
      <c r="A363" s="8">
        <v>19</v>
      </c>
      <c r="B363" s="3" t="s">
        <v>367</v>
      </c>
      <c r="C363" s="52" t="s">
        <v>459</v>
      </c>
      <c r="D363" s="53">
        <v>0</v>
      </c>
      <c r="E363" s="11">
        <f t="shared" si="21"/>
        <v>0</v>
      </c>
      <c r="F363" s="11">
        <v>0</v>
      </c>
    </row>
    <row r="364" spans="1:6" hidden="1" outlineLevel="1" x14ac:dyDescent="0.3">
      <c r="A364" s="8">
        <v>19</v>
      </c>
      <c r="B364" s="3" t="s">
        <v>368</v>
      </c>
      <c r="C364" s="52" t="s">
        <v>459</v>
      </c>
      <c r="D364" s="53">
        <v>0</v>
      </c>
      <c r="E364" s="11">
        <f t="shared" si="21"/>
        <v>0</v>
      </c>
      <c r="F364" s="11">
        <v>0</v>
      </c>
    </row>
    <row r="365" spans="1:6" hidden="1" outlineLevel="1" x14ac:dyDescent="0.3">
      <c r="A365" s="8">
        <v>19</v>
      </c>
      <c r="B365" s="3" t="s">
        <v>369</v>
      </c>
      <c r="C365" s="52" t="s">
        <v>459</v>
      </c>
      <c r="D365" s="53">
        <v>0</v>
      </c>
      <c r="E365" s="11">
        <f t="shared" si="21"/>
        <v>0</v>
      </c>
      <c r="F365" s="11">
        <v>0</v>
      </c>
    </row>
    <row r="366" spans="1:6" hidden="1" outlineLevel="1" x14ac:dyDescent="0.3">
      <c r="A366" s="8">
        <v>19</v>
      </c>
      <c r="B366" s="3" t="s">
        <v>370</v>
      </c>
      <c r="C366" s="52" t="s">
        <v>459</v>
      </c>
      <c r="D366" s="53">
        <v>0</v>
      </c>
      <c r="E366" s="11">
        <f t="shared" si="21"/>
        <v>0</v>
      </c>
      <c r="F366" s="11">
        <v>0</v>
      </c>
    </row>
    <row r="367" spans="1:6" hidden="1" outlineLevel="1" x14ac:dyDescent="0.3">
      <c r="A367" s="8">
        <v>19</v>
      </c>
      <c r="B367" s="3" t="s">
        <v>371</v>
      </c>
      <c r="C367" s="52" t="s">
        <v>459</v>
      </c>
      <c r="D367" s="53">
        <v>0</v>
      </c>
      <c r="E367" s="11">
        <f t="shared" si="21"/>
        <v>0</v>
      </c>
      <c r="F367" s="11">
        <v>0</v>
      </c>
    </row>
    <row r="368" spans="1:6" hidden="1" outlineLevel="1" x14ac:dyDescent="0.3">
      <c r="A368" s="8">
        <v>19</v>
      </c>
      <c r="B368" s="3" t="s">
        <v>372</v>
      </c>
      <c r="C368" s="52" t="s">
        <v>459</v>
      </c>
      <c r="D368" s="53">
        <v>0</v>
      </c>
      <c r="E368" s="11">
        <f t="shared" si="21"/>
        <v>0</v>
      </c>
      <c r="F368" s="11">
        <v>0</v>
      </c>
    </row>
    <row r="369" spans="1:6" hidden="1" outlineLevel="1" x14ac:dyDescent="0.3">
      <c r="A369" s="8">
        <v>19</v>
      </c>
      <c r="B369" s="3" t="s">
        <v>373</v>
      </c>
      <c r="C369" s="52" t="s">
        <v>459</v>
      </c>
      <c r="D369" s="53">
        <v>0</v>
      </c>
      <c r="E369" s="11">
        <f t="shared" si="21"/>
        <v>0</v>
      </c>
      <c r="F369" s="11">
        <v>0</v>
      </c>
    </row>
    <row r="370" spans="1:6" hidden="1" outlineLevel="1" x14ac:dyDescent="0.3">
      <c r="A370" s="8">
        <v>19</v>
      </c>
      <c r="B370" s="3" t="s">
        <v>374</v>
      </c>
      <c r="C370" s="52" t="s">
        <v>459</v>
      </c>
      <c r="D370" s="53">
        <v>0</v>
      </c>
      <c r="E370" s="11">
        <f t="shared" si="21"/>
        <v>0</v>
      </c>
      <c r="F370" s="11">
        <v>0</v>
      </c>
    </row>
    <row r="371" spans="1:6" hidden="1" outlineLevel="1" x14ac:dyDescent="0.3">
      <c r="A371" s="8" t="s">
        <v>375</v>
      </c>
      <c r="B371" s="3" t="s">
        <v>376</v>
      </c>
      <c r="C371" s="52" t="s">
        <v>459</v>
      </c>
      <c r="D371" s="53">
        <v>0</v>
      </c>
      <c r="E371" s="11">
        <f t="shared" si="21"/>
        <v>0</v>
      </c>
      <c r="F371" s="11">
        <v>0</v>
      </c>
    </row>
    <row r="372" spans="1:6" hidden="1" outlineLevel="1" x14ac:dyDescent="0.3">
      <c r="A372" s="8">
        <v>19</v>
      </c>
      <c r="B372" s="3" t="s">
        <v>377</v>
      </c>
      <c r="C372" s="52" t="s">
        <v>459</v>
      </c>
      <c r="D372" s="53">
        <v>0</v>
      </c>
      <c r="E372" s="11">
        <f t="shared" si="21"/>
        <v>0</v>
      </c>
      <c r="F372" s="11">
        <v>0</v>
      </c>
    </row>
    <row r="373" spans="1:6" hidden="1" outlineLevel="1" x14ac:dyDescent="0.3">
      <c r="A373" s="8">
        <v>19</v>
      </c>
      <c r="B373" s="3" t="s">
        <v>378</v>
      </c>
      <c r="C373" s="52" t="s">
        <v>459</v>
      </c>
      <c r="D373" s="53">
        <v>0</v>
      </c>
      <c r="E373" s="11">
        <f t="shared" si="21"/>
        <v>0</v>
      </c>
      <c r="F373" s="11">
        <v>0</v>
      </c>
    </row>
    <row r="374" spans="1:6" hidden="1" outlineLevel="1" x14ac:dyDescent="0.3">
      <c r="A374" s="8">
        <v>19</v>
      </c>
      <c r="B374" s="3" t="s">
        <v>379</v>
      </c>
      <c r="C374" s="52" t="s">
        <v>459</v>
      </c>
      <c r="D374" s="53">
        <v>0</v>
      </c>
      <c r="E374" s="11">
        <f t="shared" si="21"/>
        <v>0</v>
      </c>
      <c r="F374" s="11">
        <v>0</v>
      </c>
    </row>
    <row r="375" spans="1:6" hidden="1" outlineLevel="1" x14ac:dyDescent="0.3">
      <c r="A375" s="8">
        <v>19</v>
      </c>
      <c r="B375" s="3" t="s">
        <v>380</v>
      </c>
      <c r="C375" s="52" t="s">
        <v>459</v>
      </c>
      <c r="D375" s="53">
        <v>0</v>
      </c>
      <c r="E375" s="11">
        <f t="shared" si="21"/>
        <v>0</v>
      </c>
      <c r="F375" s="11">
        <v>0</v>
      </c>
    </row>
    <row r="376" spans="1:6" hidden="1" outlineLevel="1" x14ac:dyDescent="0.3">
      <c r="A376" s="8">
        <v>19</v>
      </c>
      <c r="B376" s="3" t="s">
        <v>381</v>
      </c>
      <c r="C376" s="52" t="s">
        <v>459</v>
      </c>
      <c r="D376" s="53">
        <v>0</v>
      </c>
      <c r="E376" s="11">
        <f t="shared" si="21"/>
        <v>0</v>
      </c>
      <c r="F376" s="11">
        <v>0</v>
      </c>
    </row>
    <row r="377" spans="1:6" hidden="1" outlineLevel="1" x14ac:dyDescent="0.3">
      <c r="A377" s="8">
        <v>19</v>
      </c>
      <c r="B377" s="3" t="s">
        <v>382</v>
      </c>
      <c r="C377" s="52" t="s">
        <v>459</v>
      </c>
      <c r="D377" s="53">
        <v>0</v>
      </c>
      <c r="E377" s="11">
        <f t="shared" si="21"/>
        <v>0</v>
      </c>
      <c r="F377" s="11">
        <v>0</v>
      </c>
    </row>
    <row r="378" spans="1:6" hidden="1" outlineLevel="1" x14ac:dyDescent="0.3">
      <c r="A378" s="8">
        <v>19</v>
      </c>
      <c r="B378" s="3" t="s">
        <v>383</v>
      </c>
      <c r="C378" s="52" t="s">
        <v>459</v>
      </c>
      <c r="D378" s="53">
        <v>0</v>
      </c>
      <c r="E378" s="11">
        <f t="shared" si="21"/>
        <v>0</v>
      </c>
      <c r="F378" s="11">
        <v>0</v>
      </c>
    </row>
    <row r="379" spans="1:6" hidden="1" collapsed="1" x14ac:dyDescent="0.3">
      <c r="A379" s="36" t="s">
        <v>384</v>
      </c>
      <c r="B379" s="37"/>
      <c r="C379" s="54">
        <f t="shared" ref="C379:F379" si="24">SUM(C357:C378)</f>
        <v>0</v>
      </c>
      <c r="D379" s="54">
        <f t="shared" si="24"/>
        <v>0</v>
      </c>
      <c r="E379" s="54">
        <f t="shared" si="24"/>
        <v>0</v>
      </c>
      <c r="F379" s="54">
        <f t="shared" si="24"/>
        <v>0</v>
      </c>
    </row>
    <row r="380" spans="1:6" hidden="1" outlineLevel="1" x14ac:dyDescent="0.3">
      <c r="A380" s="8">
        <v>20</v>
      </c>
      <c r="B380" s="3" t="s">
        <v>385</v>
      </c>
      <c r="C380" s="52" t="s">
        <v>459</v>
      </c>
      <c r="D380" s="53">
        <v>0</v>
      </c>
      <c r="E380" s="11">
        <f t="shared" si="21"/>
        <v>0</v>
      </c>
      <c r="F380" s="11">
        <v>0</v>
      </c>
    </row>
    <row r="381" spans="1:6" hidden="1" outlineLevel="1" x14ac:dyDescent="0.3">
      <c r="A381" s="8">
        <v>20</v>
      </c>
      <c r="B381" s="3" t="s">
        <v>386</v>
      </c>
      <c r="C381" s="52" t="s">
        <v>459</v>
      </c>
      <c r="D381" s="53">
        <v>0</v>
      </c>
      <c r="E381" s="11">
        <f t="shared" si="21"/>
        <v>0</v>
      </c>
      <c r="F381" s="11">
        <v>0</v>
      </c>
    </row>
    <row r="382" spans="1:6" hidden="1" outlineLevel="1" x14ac:dyDescent="0.3">
      <c r="A382" s="8">
        <v>20</v>
      </c>
      <c r="B382" s="3" t="s">
        <v>387</v>
      </c>
      <c r="C382" s="52" t="s">
        <v>459</v>
      </c>
      <c r="D382" s="53">
        <v>0</v>
      </c>
      <c r="E382" s="11">
        <f t="shared" si="21"/>
        <v>0</v>
      </c>
      <c r="F382" s="11">
        <v>0</v>
      </c>
    </row>
    <row r="383" spans="1:6" outlineLevel="1" x14ac:dyDescent="0.3">
      <c r="A383" s="8">
        <v>20</v>
      </c>
      <c r="B383" s="3" t="s">
        <v>388</v>
      </c>
      <c r="C383" s="52">
        <v>7</v>
      </c>
      <c r="D383" s="53">
        <v>2.5831170179628282</v>
      </c>
      <c r="E383" s="11">
        <f>D383+(D383*0.05)</f>
        <v>2.7122728688609694</v>
      </c>
      <c r="F383" s="11">
        <v>10</v>
      </c>
    </row>
    <row r="384" spans="1:6" hidden="1" outlineLevel="1" x14ac:dyDescent="0.3">
      <c r="A384" s="8">
        <v>20</v>
      </c>
      <c r="B384" s="3" t="s">
        <v>389</v>
      </c>
      <c r="C384" s="52" t="s">
        <v>459</v>
      </c>
      <c r="D384" s="53">
        <v>0</v>
      </c>
      <c r="E384" s="11">
        <f t="shared" si="21"/>
        <v>0</v>
      </c>
      <c r="F384" s="11">
        <v>0</v>
      </c>
    </row>
    <row r="385" spans="1:6" hidden="1" outlineLevel="1" x14ac:dyDescent="0.3">
      <c r="A385" s="8">
        <v>20</v>
      </c>
      <c r="B385" s="3" t="s">
        <v>390</v>
      </c>
      <c r="C385" s="52" t="s">
        <v>459</v>
      </c>
      <c r="D385" s="53">
        <v>0</v>
      </c>
      <c r="E385" s="11">
        <f t="shared" si="21"/>
        <v>0</v>
      </c>
      <c r="F385" s="11">
        <v>0</v>
      </c>
    </row>
    <row r="386" spans="1:6" hidden="1" outlineLevel="1" x14ac:dyDescent="0.3">
      <c r="A386" s="8">
        <v>20</v>
      </c>
      <c r="B386" s="3" t="s">
        <v>391</v>
      </c>
      <c r="C386" s="52" t="s">
        <v>459</v>
      </c>
      <c r="D386" s="53">
        <v>0</v>
      </c>
      <c r="E386" s="11">
        <f t="shared" si="21"/>
        <v>0</v>
      </c>
      <c r="F386" s="11">
        <v>0</v>
      </c>
    </row>
    <row r="387" spans="1:6" hidden="1" outlineLevel="1" x14ac:dyDescent="0.3">
      <c r="A387" s="8">
        <v>20</v>
      </c>
      <c r="B387" s="3" t="s">
        <v>392</v>
      </c>
      <c r="C387" s="52" t="s">
        <v>459</v>
      </c>
      <c r="D387" s="53">
        <v>0</v>
      </c>
      <c r="E387" s="11">
        <f t="shared" si="21"/>
        <v>0</v>
      </c>
      <c r="F387" s="11">
        <v>0</v>
      </c>
    </row>
    <row r="388" spans="1:6" hidden="1" outlineLevel="1" x14ac:dyDescent="0.3">
      <c r="A388" s="8">
        <v>20</v>
      </c>
      <c r="B388" s="3" t="s">
        <v>393</v>
      </c>
      <c r="C388" s="52" t="s">
        <v>459</v>
      </c>
      <c r="D388" s="53">
        <v>0</v>
      </c>
      <c r="E388" s="11">
        <f t="shared" ref="E388:E422" si="25">D388+(D388*0.028)</f>
        <v>0</v>
      </c>
      <c r="F388" s="11">
        <v>0</v>
      </c>
    </row>
    <row r="389" spans="1:6" hidden="1" outlineLevel="1" x14ac:dyDescent="0.3">
      <c r="A389" s="8">
        <v>20</v>
      </c>
      <c r="B389" s="3" t="s">
        <v>394</v>
      </c>
      <c r="C389" s="52" t="s">
        <v>459</v>
      </c>
      <c r="D389" s="53">
        <v>0</v>
      </c>
      <c r="E389" s="11">
        <f t="shared" si="25"/>
        <v>0</v>
      </c>
      <c r="F389" s="11">
        <v>0</v>
      </c>
    </row>
    <row r="390" spans="1:6" hidden="1" outlineLevel="1" x14ac:dyDescent="0.3">
      <c r="A390" s="8">
        <v>20</v>
      </c>
      <c r="B390" s="3" t="s">
        <v>395</v>
      </c>
      <c r="C390" s="52" t="s">
        <v>459</v>
      </c>
      <c r="D390" s="53">
        <v>0</v>
      </c>
      <c r="E390" s="11">
        <f t="shared" si="25"/>
        <v>0</v>
      </c>
      <c r="F390" s="11">
        <v>0</v>
      </c>
    </row>
    <row r="391" spans="1:6" hidden="1" outlineLevel="1" x14ac:dyDescent="0.3">
      <c r="A391" s="8">
        <v>20</v>
      </c>
      <c r="B391" s="3" t="s">
        <v>396</v>
      </c>
      <c r="C391" s="52" t="s">
        <v>459</v>
      </c>
      <c r="D391" s="53">
        <v>0</v>
      </c>
      <c r="E391" s="11">
        <f t="shared" si="25"/>
        <v>0</v>
      </c>
      <c r="F391" s="11">
        <v>0</v>
      </c>
    </row>
    <row r="392" spans="1:6" hidden="1" outlineLevel="1" x14ac:dyDescent="0.3">
      <c r="A392" s="8">
        <v>20</v>
      </c>
      <c r="B392" s="3" t="s">
        <v>397</v>
      </c>
      <c r="C392" s="52" t="s">
        <v>459</v>
      </c>
      <c r="D392" s="53">
        <v>0</v>
      </c>
      <c r="E392" s="11">
        <f t="shared" si="25"/>
        <v>0</v>
      </c>
      <c r="F392" s="11">
        <v>0</v>
      </c>
    </row>
    <row r="393" spans="1:6" hidden="1" outlineLevel="1" x14ac:dyDescent="0.3">
      <c r="A393" s="8">
        <v>20</v>
      </c>
      <c r="B393" s="3" t="s">
        <v>398</v>
      </c>
      <c r="C393" s="52" t="s">
        <v>459</v>
      </c>
      <c r="D393" s="53">
        <v>0</v>
      </c>
      <c r="E393" s="11">
        <f t="shared" si="25"/>
        <v>0</v>
      </c>
      <c r="F393" s="11">
        <v>0</v>
      </c>
    </row>
    <row r="394" spans="1:6" hidden="1" outlineLevel="1" x14ac:dyDescent="0.3">
      <c r="A394" s="8">
        <v>20</v>
      </c>
      <c r="B394" s="3" t="s">
        <v>399</v>
      </c>
      <c r="C394" s="52" t="s">
        <v>459</v>
      </c>
      <c r="D394" s="53">
        <v>0</v>
      </c>
      <c r="E394" s="11">
        <f t="shared" si="25"/>
        <v>0</v>
      </c>
      <c r="F394" s="11">
        <v>0</v>
      </c>
    </row>
    <row r="395" spans="1:6" hidden="1" outlineLevel="1" x14ac:dyDescent="0.3">
      <c r="A395" s="8">
        <v>20</v>
      </c>
      <c r="B395" s="3" t="s">
        <v>400</v>
      </c>
      <c r="C395" s="52" t="s">
        <v>459</v>
      </c>
      <c r="D395" s="53">
        <v>0</v>
      </c>
      <c r="E395" s="11">
        <f t="shared" si="25"/>
        <v>0</v>
      </c>
      <c r="F395" s="11">
        <v>0</v>
      </c>
    </row>
    <row r="396" spans="1:6" hidden="1" outlineLevel="1" x14ac:dyDescent="0.3">
      <c r="A396" s="8">
        <v>20</v>
      </c>
      <c r="B396" s="3" t="s">
        <v>401</v>
      </c>
      <c r="C396" s="52" t="s">
        <v>459</v>
      </c>
      <c r="D396" s="53">
        <v>0</v>
      </c>
      <c r="E396" s="11">
        <f t="shared" si="25"/>
        <v>0</v>
      </c>
      <c r="F396" s="11">
        <v>0</v>
      </c>
    </row>
    <row r="397" spans="1:6" hidden="1" outlineLevel="1" x14ac:dyDescent="0.3">
      <c r="A397" s="8">
        <v>20</v>
      </c>
      <c r="B397" s="3" t="s">
        <v>402</v>
      </c>
      <c r="C397" s="52" t="s">
        <v>459</v>
      </c>
      <c r="D397" s="53">
        <v>0</v>
      </c>
      <c r="E397" s="11">
        <f t="shared" si="25"/>
        <v>0</v>
      </c>
      <c r="F397" s="11">
        <v>0</v>
      </c>
    </row>
    <row r="398" spans="1:6" x14ac:dyDescent="0.3">
      <c r="A398" s="36" t="s">
        <v>403</v>
      </c>
      <c r="B398" s="37"/>
      <c r="C398" s="54">
        <f t="shared" ref="C398:F398" si="26">SUM(C380:C397)</f>
        <v>7</v>
      </c>
      <c r="D398" s="54">
        <f t="shared" si="26"/>
        <v>2.5831170179628282</v>
      </c>
      <c r="E398" s="54">
        <f t="shared" si="26"/>
        <v>2.7122728688609694</v>
      </c>
      <c r="F398" s="54">
        <f t="shared" si="26"/>
        <v>10</v>
      </c>
    </row>
    <row r="399" spans="1:6" outlineLevel="1" x14ac:dyDescent="0.3">
      <c r="A399" s="8">
        <v>21</v>
      </c>
      <c r="B399" s="3" t="s">
        <v>404</v>
      </c>
      <c r="C399" s="52">
        <v>352</v>
      </c>
      <c r="D399" s="53">
        <v>129.89388433184507</v>
      </c>
      <c r="E399" s="11">
        <f>D399+(D399*0.05)</f>
        <v>136.38857854843732</v>
      </c>
      <c r="F399" s="11">
        <v>140</v>
      </c>
    </row>
    <row r="400" spans="1:6" hidden="1" outlineLevel="1" x14ac:dyDescent="0.3">
      <c r="A400" s="8">
        <v>21</v>
      </c>
      <c r="B400" s="3" t="s">
        <v>405</v>
      </c>
      <c r="C400" s="52" t="s">
        <v>459</v>
      </c>
      <c r="D400" s="53">
        <v>0</v>
      </c>
      <c r="E400" s="11">
        <f t="shared" si="25"/>
        <v>0</v>
      </c>
      <c r="F400" s="11">
        <v>0</v>
      </c>
    </row>
    <row r="401" spans="1:6" hidden="1" outlineLevel="1" x14ac:dyDescent="0.3">
      <c r="A401" s="8">
        <v>21</v>
      </c>
      <c r="B401" s="3" t="s">
        <v>406</v>
      </c>
      <c r="C401" s="52" t="s">
        <v>459</v>
      </c>
      <c r="D401" s="53">
        <v>0</v>
      </c>
      <c r="E401" s="11">
        <f t="shared" si="25"/>
        <v>0</v>
      </c>
      <c r="F401" s="11">
        <v>0</v>
      </c>
    </row>
    <row r="402" spans="1:6" hidden="1" outlineLevel="1" x14ac:dyDescent="0.3">
      <c r="A402" s="8">
        <v>21</v>
      </c>
      <c r="B402" s="3" t="s">
        <v>407</v>
      </c>
      <c r="C402" s="52" t="s">
        <v>459</v>
      </c>
      <c r="D402" s="53">
        <v>0</v>
      </c>
      <c r="E402" s="11">
        <f t="shared" si="25"/>
        <v>0</v>
      </c>
      <c r="F402" s="11">
        <v>0</v>
      </c>
    </row>
    <row r="403" spans="1:6" hidden="1" outlineLevel="1" x14ac:dyDescent="0.3">
      <c r="A403" s="8">
        <v>21</v>
      </c>
      <c r="B403" s="3" t="s">
        <v>408</v>
      </c>
      <c r="C403" s="52" t="s">
        <v>459</v>
      </c>
      <c r="D403" s="53">
        <v>0</v>
      </c>
      <c r="E403" s="11">
        <f t="shared" si="25"/>
        <v>0</v>
      </c>
      <c r="F403" s="11">
        <v>0</v>
      </c>
    </row>
    <row r="404" spans="1:6" hidden="1" outlineLevel="1" x14ac:dyDescent="0.3">
      <c r="A404" s="8">
        <v>21</v>
      </c>
      <c r="B404" s="3" t="s">
        <v>409</v>
      </c>
      <c r="C404" s="52" t="s">
        <v>459</v>
      </c>
      <c r="D404" s="53">
        <v>0</v>
      </c>
      <c r="E404" s="11">
        <v>0</v>
      </c>
      <c r="F404" s="11">
        <v>0</v>
      </c>
    </row>
    <row r="405" spans="1:6" hidden="1" outlineLevel="1" x14ac:dyDescent="0.3">
      <c r="A405" s="8">
        <v>21</v>
      </c>
      <c r="B405" s="3" t="s">
        <v>410</v>
      </c>
      <c r="C405" s="52" t="s">
        <v>459</v>
      </c>
      <c r="D405" s="53">
        <v>0</v>
      </c>
      <c r="E405" s="11">
        <f t="shared" si="25"/>
        <v>0</v>
      </c>
      <c r="F405" s="11">
        <v>0</v>
      </c>
    </row>
    <row r="406" spans="1:6" ht="17.25" thickBot="1" x14ac:dyDescent="0.35">
      <c r="A406" s="36" t="s">
        <v>411</v>
      </c>
      <c r="B406" s="37"/>
      <c r="C406" s="54">
        <f t="shared" ref="C406:F406" si="27">SUM(C399:C405)</f>
        <v>352</v>
      </c>
      <c r="D406" s="54">
        <f t="shared" si="27"/>
        <v>129.89388433184507</v>
      </c>
      <c r="E406" s="54">
        <f t="shared" si="27"/>
        <v>136.38857854843732</v>
      </c>
      <c r="F406" s="54">
        <f t="shared" si="27"/>
        <v>140</v>
      </c>
    </row>
    <row r="407" spans="1:6" ht="17.25" hidden="1" outlineLevel="1" thickBot="1" x14ac:dyDescent="0.35">
      <c r="A407" s="8">
        <v>22</v>
      </c>
      <c r="B407" s="3" t="s">
        <v>412</v>
      </c>
      <c r="C407" s="52" t="s">
        <v>459</v>
      </c>
      <c r="D407" s="53">
        <v>0</v>
      </c>
      <c r="E407" s="11">
        <f t="shared" si="25"/>
        <v>0</v>
      </c>
      <c r="F407" s="11">
        <v>0</v>
      </c>
    </row>
    <row r="408" spans="1:6" ht="17.25" hidden="1" outlineLevel="1" thickBot="1" x14ac:dyDescent="0.35">
      <c r="A408" s="8">
        <v>22</v>
      </c>
      <c r="B408" s="3" t="s">
        <v>413</v>
      </c>
      <c r="C408" s="52" t="s">
        <v>459</v>
      </c>
      <c r="D408" s="53">
        <v>0</v>
      </c>
      <c r="E408" s="11">
        <f t="shared" si="25"/>
        <v>0</v>
      </c>
      <c r="F408" s="11">
        <v>0</v>
      </c>
    </row>
    <row r="409" spans="1:6" ht="17.25" hidden="1" outlineLevel="1" thickBot="1" x14ac:dyDescent="0.35">
      <c r="A409" s="8">
        <v>22</v>
      </c>
      <c r="B409" s="3" t="s">
        <v>414</v>
      </c>
      <c r="C409" s="52" t="s">
        <v>459</v>
      </c>
      <c r="D409" s="53">
        <v>0</v>
      </c>
      <c r="E409" s="11">
        <f t="shared" si="25"/>
        <v>0</v>
      </c>
      <c r="F409" s="11">
        <v>0</v>
      </c>
    </row>
    <row r="410" spans="1:6" ht="17.25" hidden="1" outlineLevel="1" thickBot="1" x14ac:dyDescent="0.35">
      <c r="A410" s="8">
        <v>22</v>
      </c>
      <c r="B410" s="3" t="s">
        <v>415</v>
      </c>
      <c r="C410" s="52" t="s">
        <v>459</v>
      </c>
      <c r="D410" s="53">
        <v>0</v>
      </c>
      <c r="E410" s="11">
        <f t="shared" si="25"/>
        <v>0</v>
      </c>
      <c r="F410" s="11">
        <v>0</v>
      </c>
    </row>
    <row r="411" spans="1:6" ht="17.25" hidden="1" outlineLevel="1" thickBot="1" x14ac:dyDescent="0.35">
      <c r="A411" s="8">
        <v>22</v>
      </c>
      <c r="B411" s="3" t="s">
        <v>416</v>
      </c>
      <c r="C411" s="52" t="s">
        <v>459</v>
      </c>
      <c r="D411" s="53">
        <v>0</v>
      </c>
      <c r="E411" s="11">
        <f t="shared" si="25"/>
        <v>0</v>
      </c>
      <c r="F411" s="11">
        <v>0</v>
      </c>
    </row>
    <row r="412" spans="1:6" ht="17.25" hidden="1" outlineLevel="1" thickBot="1" x14ac:dyDescent="0.35">
      <c r="A412" s="8">
        <v>22</v>
      </c>
      <c r="B412" s="3" t="s">
        <v>417</v>
      </c>
      <c r="C412" s="52" t="s">
        <v>459</v>
      </c>
      <c r="D412" s="53">
        <v>0</v>
      </c>
      <c r="E412" s="11">
        <f t="shared" si="25"/>
        <v>0</v>
      </c>
      <c r="F412" s="11">
        <v>0</v>
      </c>
    </row>
    <row r="413" spans="1:6" ht="17.25" hidden="1" outlineLevel="1" thickBot="1" x14ac:dyDescent="0.35">
      <c r="A413" s="8">
        <v>22</v>
      </c>
      <c r="B413" s="3" t="s">
        <v>418</v>
      </c>
      <c r="C413" s="52" t="s">
        <v>459</v>
      </c>
      <c r="D413" s="53">
        <v>0</v>
      </c>
      <c r="E413" s="11">
        <f t="shared" si="25"/>
        <v>0</v>
      </c>
      <c r="F413" s="11">
        <v>0</v>
      </c>
    </row>
    <row r="414" spans="1:6" ht="17.25" hidden="1" outlineLevel="1" thickBot="1" x14ac:dyDescent="0.35">
      <c r="A414" s="8">
        <v>22</v>
      </c>
      <c r="B414" s="3" t="s">
        <v>419</v>
      </c>
      <c r="C414" s="52" t="s">
        <v>459</v>
      </c>
      <c r="D414" s="53">
        <v>0</v>
      </c>
      <c r="E414" s="11">
        <f t="shared" si="25"/>
        <v>0</v>
      </c>
      <c r="F414" s="11">
        <v>0</v>
      </c>
    </row>
    <row r="415" spans="1:6" ht="17.25" hidden="1" outlineLevel="1" thickBot="1" x14ac:dyDescent="0.35">
      <c r="A415" s="8">
        <v>22</v>
      </c>
      <c r="B415" s="3" t="s">
        <v>420</v>
      </c>
      <c r="C415" s="52" t="s">
        <v>459</v>
      </c>
      <c r="D415" s="53">
        <v>0</v>
      </c>
      <c r="E415" s="11">
        <f t="shared" si="25"/>
        <v>0</v>
      </c>
      <c r="F415" s="11">
        <v>0</v>
      </c>
    </row>
    <row r="416" spans="1:6" ht="17.25" hidden="1" outlineLevel="1" thickBot="1" x14ac:dyDescent="0.35">
      <c r="A416" s="8">
        <v>22</v>
      </c>
      <c r="B416" s="3" t="s">
        <v>421</v>
      </c>
      <c r="C416" s="52" t="s">
        <v>459</v>
      </c>
      <c r="D416" s="53">
        <v>0</v>
      </c>
      <c r="E416" s="11">
        <f t="shared" si="25"/>
        <v>0</v>
      </c>
      <c r="F416" s="11">
        <v>0</v>
      </c>
    </row>
    <row r="417" spans="1:11" ht="17.25" hidden="1" outlineLevel="1" thickBot="1" x14ac:dyDescent="0.35">
      <c r="A417" s="8">
        <v>22</v>
      </c>
      <c r="B417" s="3" t="s">
        <v>422</v>
      </c>
      <c r="C417" s="52" t="s">
        <v>459</v>
      </c>
      <c r="D417" s="53">
        <v>0</v>
      </c>
      <c r="E417" s="11">
        <f t="shared" si="25"/>
        <v>0</v>
      </c>
      <c r="F417" s="11">
        <v>0</v>
      </c>
    </row>
    <row r="418" spans="1:11" ht="17.25" hidden="1" outlineLevel="1" thickBot="1" x14ac:dyDescent="0.35">
      <c r="A418" s="8">
        <v>22</v>
      </c>
      <c r="B418" s="3" t="s">
        <v>423</v>
      </c>
      <c r="C418" s="52" t="s">
        <v>459</v>
      </c>
      <c r="D418" s="53">
        <v>0</v>
      </c>
      <c r="E418" s="11">
        <f t="shared" si="25"/>
        <v>0</v>
      </c>
      <c r="F418" s="11">
        <v>0</v>
      </c>
      <c r="K418" s="7"/>
    </row>
    <row r="419" spans="1:11" ht="17.25" hidden="1" outlineLevel="1" thickBot="1" x14ac:dyDescent="0.35">
      <c r="A419" s="8">
        <v>22</v>
      </c>
      <c r="B419" s="3" t="s">
        <v>424</v>
      </c>
      <c r="C419" s="52" t="s">
        <v>459</v>
      </c>
      <c r="D419" s="53">
        <v>0</v>
      </c>
      <c r="E419" s="11">
        <f t="shared" si="25"/>
        <v>0</v>
      </c>
      <c r="F419" s="11">
        <v>0</v>
      </c>
    </row>
    <row r="420" spans="1:11" ht="17.25" hidden="1" outlineLevel="1" thickBot="1" x14ac:dyDescent="0.35">
      <c r="A420" s="8">
        <v>22</v>
      </c>
      <c r="B420" s="3" t="s">
        <v>425</v>
      </c>
      <c r="C420" s="52" t="s">
        <v>459</v>
      </c>
      <c r="D420" s="53">
        <v>0</v>
      </c>
      <c r="E420" s="11">
        <f t="shared" si="25"/>
        <v>0</v>
      </c>
      <c r="F420" s="11">
        <v>0</v>
      </c>
    </row>
    <row r="421" spans="1:11" ht="17.25" hidden="1" outlineLevel="1" thickBot="1" x14ac:dyDescent="0.35">
      <c r="A421" s="8">
        <v>22</v>
      </c>
      <c r="B421" s="3" t="s">
        <v>426</v>
      </c>
      <c r="C421" s="52" t="s">
        <v>459</v>
      </c>
      <c r="D421" s="53">
        <v>0</v>
      </c>
      <c r="E421" s="11">
        <f t="shared" si="25"/>
        <v>0</v>
      </c>
      <c r="F421" s="11">
        <v>0</v>
      </c>
    </row>
    <row r="422" spans="1:11" ht="17.25" hidden="1" outlineLevel="1" thickBot="1" x14ac:dyDescent="0.35">
      <c r="A422" s="8">
        <v>22</v>
      </c>
      <c r="B422" s="3" t="s">
        <v>427</v>
      </c>
      <c r="C422" s="52" t="s">
        <v>459</v>
      </c>
      <c r="D422" s="53">
        <v>0</v>
      </c>
      <c r="E422" s="11">
        <f t="shared" si="25"/>
        <v>0</v>
      </c>
      <c r="F422" s="11">
        <v>0</v>
      </c>
    </row>
    <row r="423" spans="1:11" ht="17.25" hidden="1" collapsed="1" thickBot="1" x14ac:dyDescent="0.35">
      <c r="A423" s="41" t="s">
        <v>428</v>
      </c>
      <c r="B423" s="42"/>
      <c r="C423" s="54">
        <f t="shared" ref="C423:F423" si="28">SUM(C407:C422)</f>
        <v>0</v>
      </c>
      <c r="D423" s="54">
        <f t="shared" si="28"/>
        <v>0</v>
      </c>
      <c r="E423" s="54">
        <f t="shared" si="28"/>
        <v>0</v>
      </c>
      <c r="F423" s="54">
        <f t="shared" si="28"/>
        <v>0</v>
      </c>
    </row>
    <row r="424" spans="1:11" ht="17.25" thickBot="1" x14ac:dyDescent="0.35">
      <c r="A424" s="43" t="s">
        <v>429</v>
      </c>
      <c r="B424" s="44"/>
      <c r="C424" s="45">
        <f t="shared" ref="C424:F424" si="29">SUM(C10,C40,C53,C63,C84,C94,C110,C138,C148,C174,C200,C222,C234,C263,C294,C312,C334,C356,C379,C398,C406,C423)</f>
        <v>7981</v>
      </c>
      <c r="D424" s="45">
        <f t="shared" si="29"/>
        <v>2970.6506748001243</v>
      </c>
      <c r="E424" s="45">
        <f t="shared" si="29"/>
        <v>3114.1735885401304</v>
      </c>
      <c r="F424" s="45">
        <f t="shared" si="29"/>
        <v>3110</v>
      </c>
      <c r="H424" s="18"/>
    </row>
    <row r="425" spans="1:11" ht="15.75" hidden="1" customHeight="1" x14ac:dyDescent="0.3">
      <c r="A425" s="58" t="s">
        <v>472</v>
      </c>
      <c r="B425" s="58"/>
      <c r="C425" s="58"/>
      <c r="D425" s="58"/>
      <c r="E425" s="58"/>
      <c r="F425" s="58"/>
    </row>
    <row r="426" spans="1:11" ht="15.75" hidden="1" customHeight="1" x14ac:dyDescent="0.3">
      <c r="A426" s="61" t="s">
        <v>473</v>
      </c>
      <c r="B426" s="61"/>
      <c r="C426" s="61"/>
      <c r="D426" s="61"/>
      <c r="E426" s="61"/>
      <c r="F426" s="61"/>
    </row>
    <row r="427" spans="1:11" hidden="1" x14ac:dyDescent="0.3">
      <c r="A427" s="59" t="s">
        <v>430</v>
      </c>
      <c r="B427" s="59"/>
      <c r="C427" s="59"/>
      <c r="D427" s="59"/>
      <c r="E427" s="59"/>
      <c r="F427" s="59"/>
    </row>
    <row r="428" spans="1:11" ht="15.75" hidden="1" customHeight="1" x14ac:dyDescent="0.3">
      <c r="A428" s="60" t="s">
        <v>468</v>
      </c>
      <c r="B428" s="60"/>
      <c r="C428" s="60"/>
      <c r="D428" s="60"/>
      <c r="E428" s="60"/>
      <c r="F428" s="60"/>
    </row>
    <row r="429" spans="1:11" ht="15.75" hidden="1" customHeight="1" x14ac:dyDescent="0.3">
      <c r="A429" s="60" t="s">
        <v>469</v>
      </c>
      <c r="B429" s="60"/>
      <c r="C429" s="60"/>
      <c r="D429" s="60"/>
      <c r="E429" s="60"/>
      <c r="F429" s="60"/>
    </row>
    <row r="430" spans="1:11" ht="14.25" customHeight="1" x14ac:dyDescent="0.3">
      <c r="A430" s="19"/>
      <c r="B430" s="19"/>
      <c r="C430" s="20"/>
      <c r="D430" s="19"/>
      <c r="E430" s="19"/>
      <c r="F430" s="19"/>
    </row>
    <row r="433" spans="4:5" x14ac:dyDescent="0.3">
      <c r="D433" s="2"/>
      <c r="E433" s="2"/>
    </row>
    <row r="434" spans="4:5" x14ac:dyDescent="0.3">
      <c r="D434" s="2"/>
      <c r="E434" s="2"/>
    </row>
    <row r="436" spans="4:5" x14ac:dyDescent="0.3">
      <c r="D436" s="2"/>
      <c r="E436" s="2"/>
    </row>
    <row r="437" spans="4:5" x14ac:dyDescent="0.3">
      <c r="D437" s="2"/>
      <c r="E437" s="50"/>
    </row>
    <row r="438" spans="4:5" x14ac:dyDescent="0.3">
      <c r="D438" s="7"/>
    </row>
  </sheetData>
  <autoFilter ref="A2:F429" xr:uid="{63D07372-5B76-4116-B200-DFD7EEBB2725}">
    <filterColumn colId="2">
      <filters>
        <filter val="1.272"/>
        <filter val="1.333"/>
        <filter val="1.389"/>
        <filter val="100"/>
        <filter val="1272"/>
        <filter val="136"/>
        <filter val="165"/>
        <filter val="17"/>
        <filter val="224"/>
        <filter val="230"/>
        <filter val="25"/>
        <filter val="26"/>
        <filter val="266"/>
        <filter val="295"/>
        <filter val="2952"/>
        <filter val="3.466"/>
        <filter val="30"/>
        <filter val="352"/>
        <filter val="482"/>
        <filter val="546"/>
        <filter val="60"/>
        <filter val="604"/>
        <filter val="7"/>
        <filter val="7.981"/>
        <filter val="85"/>
        <filter val="9"/>
        <filter val="98"/>
      </filters>
    </filterColumn>
  </autoFilter>
  <dataConsolidate/>
  <mergeCells count="6">
    <mergeCell ref="A1:F1"/>
    <mergeCell ref="A425:F425"/>
    <mergeCell ref="A427:F427"/>
    <mergeCell ref="A428:F428"/>
    <mergeCell ref="A429:F429"/>
    <mergeCell ref="A426:F426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E10 E12:E28 E29:E40 E42:E49 E50:E65 E68:E383 E384:E398 E400:E403 E405:E406 E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9"/>
  <sheetViews>
    <sheetView showGridLines="0" topLeftCell="A371" zoomScale="85" zoomScaleNormal="85" workbookViewId="0">
      <selection activeCell="D415" sqref="D415"/>
    </sheetView>
  </sheetViews>
  <sheetFormatPr defaultColWidth="9.140625" defaultRowHeight="16.5" outlineLevelRow="1" x14ac:dyDescent="0.3"/>
  <cols>
    <col min="1" max="1" width="9" style="1" customWidth="1"/>
    <col min="2" max="2" width="27.42578125" style="1" bestFit="1" customWidth="1"/>
    <col min="3" max="3" width="35.28515625" style="2" customWidth="1"/>
    <col min="4" max="4" width="35.28515625" style="1" customWidth="1"/>
    <col min="5" max="5" width="24.42578125" style="1" customWidth="1"/>
    <col min="6" max="6" width="26.85546875" style="1" bestFit="1" customWidth="1"/>
    <col min="7" max="7" width="9.140625" style="1"/>
    <col min="8" max="8" width="10.7109375" style="1" bestFit="1" customWidth="1"/>
    <col min="9" max="11" width="9.140625" style="1"/>
    <col min="12" max="12" width="9.42578125" style="1" bestFit="1" customWidth="1"/>
    <col min="13" max="16384" width="9.140625" style="1"/>
  </cols>
  <sheetData>
    <row r="1" spans="1:7" ht="18.75" x14ac:dyDescent="0.3">
      <c r="A1" s="62" t="s">
        <v>460</v>
      </c>
      <c r="B1" s="62"/>
      <c r="C1" s="62"/>
      <c r="D1" s="62"/>
      <c r="E1" s="62"/>
      <c r="F1" s="62"/>
      <c r="G1" s="7"/>
    </row>
    <row r="2" spans="1:7" ht="31.5" x14ac:dyDescent="0.3">
      <c r="A2" s="31" t="s">
        <v>0</v>
      </c>
      <c r="B2" s="32" t="s">
        <v>1</v>
      </c>
      <c r="C2" s="33" t="s">
        <v>457</v>
      </c>
      <c r="D2" s="34" t="s">
        <v>464</v>
      </c>
      <c r="E2" s="35" t="s">
        <v>2</v>
      </c>
      <c r="F2" s="35" t="s">
        <v>3</v>
      </c>
    </row>
    <row r="3" spans="1:7" outlineLevel="1" x14ac:dyDescent="0.3">
      <c r="A3" s="8">
        <v>1</v>
      </c>
      <c r="B3" s="3" t="s">
        <v>4</v>
      </c>
      <c r="C3" s="9">
        <v>801</v>
      </c>
      <c r="D3" s="10">
        <v>60.543295469293241</v>
      </c>
      <c r="E3" s="11">
        <f>D3+(D3*0.05)</f>
        <v>63.570460242757903</v>
      </c>
      <c r="F3" s="11">
        <v>60</v>
      </c>
    </row>
    <row r="4" spans="1:7" outlineLevel="1" x14ac:dyDescent="0.3">
      <c r="A4" s="8">
        <v>1</v>
      </c>
      <c r="B4" s="3" t="s">
        <v>5</v>
      </c>
      <c r="C4" s="9">
        <v>252</v>
      </c>
      <c r="D4" s="10">
        <v>19.04732891168776</v>
      </c>
      <c r="E4" s="11">
        <f t="shared" ref="E4:E9" si="0">D4+(D4*0.05)</f>
        <v>19.999695357272149</v>
      </c>
      <c r="F4" s="11">
        <v>20</v>
      </c>
    </row>
    <row r="5" spans="1:7" outlineLevel="1" x14ac:dyDescent="0.3">
      <c r="A5" s="8">
        <v>1</v>
      </c>
      <c r="B5" s="3" t="s">
        <v>6</v>
      </c>
      <c r="C5" s="9">
        <v>1699</v>
      </c>
      <c r="D5" s="10">
        <v>128.41830087681549</v>
      </c>
      <c r="E5" s="11">
        <f t="shared" si="0"/>
        <v>134.83921592065627</v>
      </c>
      <c r="F5" s="11">
        <v>140</v>
      </c>
    </row>
    <row r="6" spans="1:7" outlineLevel="1" x14ac:dyDescent="0.3">
      <c r="A6" s="8">
        <v>1</v>
      </c>
      <c r="B6" s="3" t="s">
        <v>7</v>
      </c>
      <c r="C6" s="9">
        <v>1794</v>
      </c>
      <c r="D6" s="10">
        <v>135.59884153796762</v>
      </c>
      <c r="E6" s="11">
        <f t="shared" si="0"/>
        <v>142.37878361486599</v>
      </c>
      <c r="F6" s="11">
        <v>140</v>
      </c>
    </row>
    <row r="7" spans="1:7" outlineLevel="1" x14ac:dyDescent="0.3">
      <c r="A7" s="8" t="s">
        <v>8</v>
      </c>
      <c r="B7" s="3" t="s">
        <v>9</v>
      </c>
      <c r="C7" s="9">
        <v>660</v>
      </c>
      <c r="D7" s="10">
        <v>49.885861435372703</v>
      </c>
      <c r="E7" s="11">
        <f t="shared" si="0"/>
        <v>52.380154507141341</v>
      </c>
      <c r="F7" s="11">
        <v>50</v>
      </c>
    </row>
    <row r="8" spans="1:7" outlineLevel="1" x14ac:dyDescent="0.3">
      <c r="A8" s="8">
        <v>1</v>
      </c>
      <c r="B8" s="3" t="s">
        <v>10</v>
      </c>
      <c r="C8" s="9">
        <v>4691</v>
      </c>
      <c r="D8" s="10">
        <v>354.56753938383844</v>
      </c>
      <c r="E8" s="11">
        <f t="shared" si="0"/>
        <v>372.29591635303035</v>
      </c>
      <c r="F8" s="11">
        <v>370</v>
      </c>
    </row>
    <row r="9" spans="1:7" outlineLevel="1" x14ac:dyDescent="0.3">
      <c r="A9" s="8">
        <v>1</v>
      </c>
      <c r="B9" s="3" t="s">
        <v>11</v>
      </c>
      <c r="C9" s="9">
        <v>1377</v>
      </c>
      <c r="D9" s="10">
        <v>104.0800472674367</v>
      </c>
      <c r="E9" s="11">
        <f t="shared" si="0"/>
        <v>109.28404963080854</v>
      </c>
      <c r="F9" s="11">
        <v>110</v>
      </c>
    </row>
    <row r="10" spans="1:7" x14ac:dyDescent="0.3">
      <c r="A10" s="36" t="s">
        <v>12</v>
      </c>
      <c r="B10" s="37"/>
      <c r="C10" s="38">
        <f t="shared" ref="C10:F10" si="1">SUM(C3:C9)</f>
        <v>11274</v>
      </c>
      <c r="D10" s="38">
        <v>852.14121488241187</v>
      </c>
      <c r="E10" s="38">
        <f t="shared" si="1"/>
        <v>894.74827562653263</v>
      </c>
      <c r="F10" s="38">
        <f t="shared" si="1"/>
        <v>890</v>
      </c>
    </row>
    <row r="11" spans="1:7" outlineLevel="1" x14ac:dyDescent="0.3">
      <c r="A11" s="12" t="s">
        <v>13</v>
      </c>
      <c r="B11" s="4" t="s">
        <v>14</v>
      </c>
      <c r="C11" s="9">
        <v>267</v>
      </c>
      <c r="D11" s="10">
        <v>20.181098489764413</v>
      </c>
      <c r="E11" s="11">
        <f t="shared" ref="E11:E39" si="2">D11+(D11*0.05)</f>
        <v>21.190153414252634</v>
      </c>
      <c r="F11" s="13">
        <v>20</v>
      </c>
    </row>
    <row r="12" spans="1:7" outlineLevel="1" x14ac:dyDescent="0.3">
      <c r="A12" s="12">
        <v>2</v>
      </c>
      <c r="B12" s="4" t="s">
        <v>15</v>
      </c>
      <c r="C12" s="9">
        <v>323</v>
      </c>
      <c r="D12" s="10">
        <v>24.413838247917248</v>
      </c>
      <c r="E12" s="11">
        <f t="shared" si="2"/>
        <v>25.634530160313112</v>
      </c>
      <c r="F12" s="13">
        <v>30</v>
      </c>
    </row>
    <row r="13" spans="1:7" outlineLevel="1" x14ac:dyDescent="0.3">
      <c r="A13" s="12">
        <v>2</v>
      </c>
      <c r="B13" s="4" t="s">
        <v>16</v>
      </c>
      <c r="C13" s="9">
        <v>3357</v>
      </c>
      <c r="D13" s="10">
        <v>253.73763157355481</v>
      </c>
      <c r="E13" s="11">
        <f t="shared" si="2"/>
        <v>266.42451315223252</v>
      </c>
      <c r="F13" s="13">
        <v>270</v>
      </c>
    </row>
    <row r="14" spans="1:7" outlineLevel="1" x14ac:dyDescent="0.3">
      <c r="A14" s="12">
        <v>2</v>
      </c>
      <c r="B14" s="4" t="s">
        <v>17</v>
      </c>
      <c r="C14" s="9">
        <v>4232</v>
      </c>
      <c r="D14" s="10">
        <v>319.87419029469288</v>
      </c>
      <c r="E14" s="11">
        <f t="shared" si="2"/>
        <v>335.86789980942751</v>
      </c>
      <c r="F14" s="13">
        <v>330</v>
      </c>
    </row>
    <row r="15" spans="1:7" outlineLevel="1" x14ac:dyDescent="0.3">
      <c r="A15" s="12">
        <v>2</v>
      </c>
      <c r="B15" s="4" t="s">
        <v>18</v>
      </c>
      <c r="C15" s="9">
        <v>434</v>
      </c>
      <c r="D15" s="10">
        <v>32.803733125684474</v>
      </c>
      <c r="E15" s="11">
        <f t="shared" si="2"/>
        <v>34.443919781968695</v>
      </c>
      <c r="F15" s="13">
        <v>30</v>
      </c>
    </row>
    <row r="16" spans="1:7" outlineLevel="1" x14ac:dyDescent="0.3">
      <c r="A16" s="12">
        <v>2</v>
      </c>
      <c r="B16" s="4" t="s">
        <v>19</v>
      </c>
      <c r="C16" s="9">
        <v>393</v>
      </c>
      <c r="D16" s="10">
        <v>29.704762945608294</v>
      </c>
      <c r="E16" s="11">
        <f t="shared" si="2"/>
        <v>31.190001092888711</v>
      </c>
      <c r="F16" s="13">
        <v>30</v>
      </c>
    </row>
    <row r="17" spans="1:14" outlineLevel="1" x14ac:dyDescent="0.3">
      <c r="A17" s="12">
        <v>2</v>
      </c>
      <c r="B17" s="4" t="s">
        <v>20</v>
      </c>
      <c r="C17" s="9">
        <v>1291</v>
      </c>
      <c r="D17" s="10">
        <v>97.579768353130547</v>
      </c>
      <c r="E17" s="11">
        <f t="shared" si="2"/>
        <v>102.45875677078708</v>
      </c>
      <c r="F17" s="13">
        <v>100</v>
      </c>
    </row>
    <row r="18" spans="1:14" outlineLevel="1" x14ac:dyDescent="0.3">
      <c r="A18" s="12">
        <v>2</v>
      </c>
      <c r="B18" s="4" t="s">
        <v>21</v>
      </c>
      <c r="C18" s="9">
        <v>228</v>
      </c>
      <c r="D18" s="10">
        <v>17.233297586765115</v>
      </c>
      <c r="E18" s="11">
        <f t="shared" si="2"/>
        <v>18.094962466103372</v>
      </c>
      <c r="F18" s="13">
        <v>20</v>
      </c>
    </row>
    <row r="19" spans="1:14" outlineLevel="1" x14ac:dyDescent="0.3">
      <c r="A19" s="12">
        <v>2</v>
      </c>
      <c r="B19" s="4" t="s">
        <v>22</v>
      </c>
      <c r="C19" s="9">
        <v>4374</v>
      </c>
      <c r="D19" s="10">
        <v>330.60720896715185</v>
      </c>
      <c r="E19" s="11">
        <f t="shared" si="2"/>
        <v>347.13756941550946</v>
      </c>
      <c r="F19" s="13">
        <v>350</v>
      </c>
    </row>
    <row r="20" spans="1:14" outlineLevel="1" x14ac:dyDescent="0.3">
      <c r="A20" s="12">
        <v>2</v>
      </c>
      <c r="B20" s="4" t="s">
        <v>23</v>
      </c>
      <c r="C20" s="9">
        <v>886</v>
      </c>
      <c r="D20" s="10">
        <v>66.967989745060933</v>
      </c>
      <c r="E20" s="11">
        <f t="shared" si="2"/>
        <v>70.316389232313981</v>
      </c>
      <c r="F20" s="13">
        <v>70</v>
      </c>
      <c r="L20" s="46"/>
      <c r="M20" s="46"/>
      <c r="N20" s="46"/>
    </row>
    <row r="21" spans="1:14" outlineLevel="1" x14ac:dyDescent="0.3">
      <c r="A21" s="12">
        <v>2</v>
      </c>
      <c r="B21" s="4" t="s">
        <v>24</v>
      </c>
      <c r="C21" s="9">
        <v>633</v>
      </c>
      <c r="D21" s="10">
        <v>47.845076194834732</v>
      </c>
      <c r="E21" s="11">
        <f t="shared" si="2"/>
        <v>50.237330004576471</v>
      </c>
      <c r="F21" s="13">
        <v>50</v>
      </c>
    </row>
    <row r="22" spans="1:14" outlineLevel="1" x14ac:dyDescent="0.3">
      <c r="A22" s="12">
        <v>2</v>
      </c>
      <c r="B22" s="4" t="s">
        <v>25</v>
      </c>
      <c r="C22" s="9">
        <v>7097</v>
      </c>
      <c r="D22" s="10">
        <v>536.42417970733345</v>
      </c>
      <c r="E22" s="11">
        <f t="shared" si="2"/>
        <v>563.24538869270009</v>
      </c>
      <c r="F22" s="13">
        <v>570</v>
      </c>
    </row>
    <row r="23" spans="1:14" outlineLevel="1" x14ac:dyDescent="0.3">
      <c r="A23" s="12">
        <v>2</v>
      </c>
      <c r="B23" s="4" t="s">
        <v>26</v>
      </c>
      <c r="C23" s="9">
        <v>648</v>
      </c>
      <c r="D23" s="10">
        <v>48.978845772911384</v>
      </c>
      <c r="E23" s="11">
        <f t="shared" si="2"/>
        <v>51.427788061556953</v>
      </c>
      <c r="F23" s="13">
        <v>50</v>
      </c>
    </row>
    <row r="24" spans="1:14" outlineLevel="1" x14ac:dyDescent="0.3">
      <c r="A24" s="12">
        <v>2</v>
      </c>
      <c r="B24" s="4" t="s">
        <v>27</v>
      </c>
      <c r="C24" s="9">
        <v>79936</v>
      </c>
      <c r="D24" s="10">
        <v>6041.9336662090191</v>
      </c>
      <c r="E24" s="11">
        <f t="shared" si="2"/>
        <v>6344.0303495194703</v>
      </c>
      <c r="F24" s="13">
        <v>6340</v>
      </c>
    </row>
    <row r="25" spans="1:14" outlineLevel="1" x14ac:dyDescent="0.3">
      <c r="A25" s="12">
        <v>2</v>
      </c>
      <c r="B25" s="4" t="s">
        <v>28</v>
      </c>
      <c r="C25" s="9">
        <v>179</v>
      </c>
      <c r="D25" s="10">
        <v>13.529650298381386</v>
      </c>
      <c r="E25" s="11">
        <f t="shared" si="2"/>
        <v>14.206132813300455</v>
      </c>
      <c r="F25" s="13">
        <v>10</v>
      </c>
    </row>
    <row r="26" spans="1:14" outlineLevel="1" x14ac:dyDescent="0.3">
      <c r="A26" s="12">
        <v>2</v>
      </c>
      <c r="B26" s="4" t="s">
        <v>29</v>
      </c>
      <c r="C26" s="9">
        <v>2619</v>
      </c>
      <c r="D26" s="10">
        <v>197.95616833218352</v>
      </c>
      <c r="E26" s="11">
        <f t="shared" si="2"/>
        <v>207.85397674879269</v>
      </c>
      <c r="F26" s="13">
        <v>210</v>
      </c>
    </row>
    <row r="27" spans="1:14" outlineLevel="1" x14ac:dyDescent="0.3">
      <c r="A27" s="12">
        <v>2</v>
      </c>
      <c r="B27" s="4" t="s">
        <v>30</v>
      </c>
      <c r="C27" s="9">
        <v>633</v>
      </c>
      <c r="D27" s="10">
        <v>47.845076194834732</v>
      </c>
      <c r="E27" s="11">
        <f t="shared" si="2"/>
        <v>50.237330004576471</v>
      </c>
      <c r="F27" s="13">
        <v>50</v>
      </c>
    </row>
    <row r="28" spans="1:14" outlineLevel="1" x14ac:dyDescent="0.3">
      <c r="A28" s="12">
        <v>2</v>
      </c>
      <c r="B28" s="4" t="s">
        <v>31</v>
      </c>
      <c r="C28" s="9">
        <v>1819</v>
      </c>
      <c r="D28" s="10">
        <v>137.48845750142871</v>
      </c>
      <c r="E28" s="11">
        <f t="shared" si="2"/>
        <v>144.36288037650016</v>
      </c>
      <c r="F28" s="13">
        <v>140</v>
      </c>
    </row>
    <row r="29" spans="1:14" outlineLevel="1" x14ac:dyDescent="0.3">
      <c r="A29" s="12">
        <v>2</v>
      </c>
      <c r="B29" s="4" t="s">
        <v>32</v>
      </c>
      <c r="C29" s="9">
        <v>919</v>
      </c>
      <c r="D29" s="10">
        <v>69.462282816829571</v>
      </c>
      <c r="E29" s="11">
        <f t="shared" si="2"/>
        <v>72.935396957671045</v>
      </c>
      <c r="F29" s="13">
        <v>70</v>
      </c>
    </row>
    <row r="30" spans="1:14" outlineLevel="1" x14ac:dyDescent="0.3">
      <c r="A30" s="12">
        <v>2</v>
      </c>
      <c r="B30" s="4" t="s">
        <v>33</v>
      </c>
      <c r="C30" s="9">
        <v>419</v>
      </c>
      <c r="D30" s="10">
        <v>31.669963547607825</v>
      </c>
      <c r="E30" s="11">
        <f t="shared" si="2"/>
        <v>33.253461724988213</v>
      </c>
      <c r="F30" s="13">
        <v>30</v>
      </c>
    </row>
    <row r="31" spans="1:14" outlineLevel="1" x14ac:dyDescent="0.3">
      <c r="A31" s="12">
        <v>2</v>
      </c>
      <c r="B31" s="4" t="s">
        <v>34</v>
      </c>
      <c r="C31" s="9">
        <v>4265</v>
      </c>
      <c r="D31" s="10">
        <v>322.36848336646148</v>
      </c>
      <c r="E31" s="11">
        <f t="shared" si="2"/>
        <v>338.48690753478456</v>
      </c>
      <c r="F31" s="13">
        <v>340</v>
      </c>
    </row>
    <row r="32" spans="1:14" outlineLevel="1" x14ac:dyDescent="0.3">
      <c r="A32" s="12">
        <v>2</v>
      </c>
      <c r="B32" s="4" t="s">
        <v>35</v>
      </c>
      <c r="C32" s="9">
        <v>2772</v>
      </c>
      <c r="D32" s="10">
        <v>209.52061802856537</v>
      </c>
      <c r="E32" s="11">
        <f t="shared" si="2"/>
        <v>219.99664892999363</v>
      </c>
      <c r="F32" s="13">
        <v>220</v>
      </c>
    </row>
    <row r="33" spans="1:6" outlineLevel="1" x14ac:dyDescent="0.3">
      <c r="A33" s="12">
        <v>2</v>
      </c>
      <c r="B33" s="4" t="s">
        <v>36</v>
      </c>
      <c r="C33" s="9">
        <v>712</v>
      </c>
      <c r="D33" s="10">
        <v>53.816262639371764</v>
      </c>
      <c r="E33" s="11">
        <f t="shared" si="2"/>
        <v>56.507075771340354</v>
      </c>
      <c r="F33" s="13">
        <v>60</v>
      </c>
    </row>
    <row r="34" spans="1:6" outlineLevel="1" x14ac:dyDescent="0.3">
      <c r="A34" s="12">
        <v>2</v>
      </c>
      <c r="B34" s="4" t="s">
        <v>37</v>
      </c>
      <c r="C34" s="9">
        <v>688</v>
      </c>
      <c r="D34" s="10">
        <v>52.002231314449126</v>
      </c>
      <c r="E34" s="11">
        <f t="shared" si="2"/>
        <v>54.602342880171584</v>
      </c>
      <c r="F34" s="13">
        <v>50</v>
      </c>
    </row>
    <row r="35" spans="1:6" outlineLevel="1" x14ac:dyDescent="0.3">
      <c r="A35" s="12">
        <v>2</v>
      </c>
      <c r="B35" s="4" t="s">
        <v>38</v>
      </c>
      <c r="C35" s="9">
        <v>876</v>
      </c>
      <c r="D35" s="10">
        <v>66.212143359676503</v>
      </c>
      <c r="E35" s="11">
        <f t="shared" si="2"/>
        <v>69.522750527660321</v>
      </c>
      <c r="F35" s="13">
        <v>70</v>
      </c>
    </row>
    <row r="36" spans="1:6" outlineLevel="1" x14ac:dyDescent="0.3">
      <c r="A36" s="12">
        <v>2</v>
      </c>
      <c r="B36" s="4" t="s">
        <v>39</v>
      </c>
      <c r="C36" s="9">
        <v>1252</v>
      </c>
      <c r="D36" s="10">
        <v>94.631967450131256</v>
      </c>
      <c r="E36" s="11">
        <f t="shared" si="2"/>
        <v>99.363565822637824</v>
      </c>
      <c r="F36" s="13">
        <v>100</v>
      </c>
    </row>
    <row r="37" spans="1:6" outlineLevel="1" x14ac:dyDescent="0.3">
      <c r="A37" s="12">
        <v>2</v>
      </c>
      <c r="B37" s="4" t="s">
        <v>40</v>
      </c>
      <c r="C37" s="9">
        <v>9135</v>
      </c>
      <c r="D37" s="10">
        <v>690.46567304868131</v>
      </c>
      <c r="E37" s="11">
        <f t="shared" si="2"/>
        <v>724.9889567011154</v>
      </c>
      <c r="F37" s="13">
        <v>730</v>
      </c>
    </row>
    <row r="38" spans="1:6" outlineLevel="1" x14ac:dyDescent="0.3">
      <c r="A38" s="12">
        <v>2</v>
      </c>
      <c r="B38" s="4" t="s">
        <v>41</v>
      </c>
      <c r="C38" s="9">
        <v>568</v>
      </c>
      <c r="D38" s="10">
        <v>42.932074689835908</v>
      </c>
      <c r="E38" s="11">
        <f t="shared" si="2"/>
        <v>45.078678424327705</v>
      </c>
      <c r="F38" s="13">
        <v>50</v>
      </c>
    </row>
    <row r="39" spans="1:6" outlineLevel="1" x14ac:dyDescent="0.3">
      <c r="A39" s="12">
        <v>2</v>
      </c>
      <c r="B39" s="4" t="s">
        <v>42</v>
      </c>
      <c r="C39" s="9">
        <v>127</v>
      </c>
      <c r="D39" s="10">
        <v>9.5992490943823245</v>
      </c>
      <c r="E39" s="11">
        <f t="shared" si="2"/>
        <v>10.079211549101441</v>
      </c>
      <c r="F39" s="13">
        <v>10</v>
      </c>
    </row>
    <row r="40" spans="1:6" x14ac:dyDescent="0.3">
      <c r="A40" s="39" t="s">
        <v>43</v>
      </c>
      <c r="B40" s="40"/>
      <c r="C40" s="38">
        <f t="shared" ref="C40:F40" si="3">SUM(C11:C39)</f>
        <v>131082</v>
      </c>
      <c r="D40" s="38">
        <v>9907.7855888962495</v>
      </c>
      <c r="E40" s="38">
        <f t="shared" si="3"/>
        <v>10403.174868341062</v>
      </c>
      <c r="F40" s="38">
        <f t="shared" si="3"/>
        <v>10400</v>
      </c>
    </row>
    <row r="41" spans="1:6" outlineLevel="1" x14ac:dyDescent="0.3">
      <c r="A41" s="8">
        <v>3</v>
      </c>
      <c r="B41" s="3" t="s">
        <v>44</v>
      </c>
      <c r="C41" s="9">
        <v>896</v>
      </c>
      <c r="D41" s="10">
        <v>67.723836130445363</v>
      </c>
      <c r="E41" s="11">
        <f t="shared" ref="E41:E52" si="4">D41+(D41*0.05)</f>
        <v>71.110027936967626</v>
      </c>
      <c r="F41" s="11">
        <v>70</v>
      </c>
    </row>
    <row r="42" spans="1:6" outlineLevel="1" x14ac:dyDescent="0.3">
      <c r="A42" s="8">
        <v>3</v>
      </c>
      <c r="B42" s="3" t="s">
        <v>45</v>
      </c>
      <c r="C42" s="9">
        <v>548</v>
      </c>
      <c r="D42" s="10">
        <v>41.420381919067033</v>
      </c>
      <c r="E42" s="11">
        <f t="shared" si="4"/>
        <v>43.491401015020386</v>
      </c>
      <c r="F42" s="11">
        <v>40</v>
      </c>
    </row>
    <row r="43" spans="1:6" outlineLevel="1" x14ac:dyDescent="0.3">
      <c r="A43" s="8">
        <v>3</v>
      </c>
      <c r="B43" s="3" t="s">
        <v>46</v>
      </c>
      <c r="C43" s="9">
        <v>2189</v>
      </c>
      <c r="D43" s="10">
        <v>165.45477376065281</v>
      </c>
      <c r="E43" s="11">
        <f t="shared" si="4"/>
        <v>173.72751244868545</v>
      </c>
      <c r="F43" s="11">
        <v>170</v>
      </c>
    </row>
    <row r="44" spans="1:6" outlineLevel="1" x14ac:dyDescent="0.3">
      <c r="A44" s="8">
        <v>3</v>
      </c>
      <c r="B44" s="3" t="s">
        <v>47</v>
      </c>
      <c r="C44" s="9">
        <v>469</v>
      </c>
      <c r="D44" s="10">
        <v>35.449195474530001</v>
      </c>
      <c r="E44" s="11">
        <f t="shared" si="4"/>
        <v>37.221655248256504</v>
      </c>
      <c r="F44" s="11">
        <v>40</v>
      </c>
    </row>
    <row r="45" spans="1:6" outlineLevel="1" x14ac:dyDescent="0.3">
      <c r="A45" s="8">
        <v>3</v>
      </c>
      <c r="B45" s="3" t="s">
        <v>48</v>
      </c>
      <c r="C45" s="9">
        <v>411</v>
      </c>
      <c r="D45" s="10">
        <v>31.065286439300277</v>
      </c>
      <c r="E45" s="11">
        <f t="shared" si="4"/>
        <v>32.61855076126529</v>
      </c>
      <c r="F45" s="11">
        <v>40</v>
      </c>
    </row>
    <row r="46" spans="1:6" outlineLevel="1" x14ac:dyDescent="0.3">
      <c r="A46" s="8">
        <v>3</v>
      </c>
      <c r="B46" s="3" t="s">
        <v>49</v>
      </c>
      <c r="C46" s="9">
        <v>1068</v>
      </c>
      <c r="D46" s="10">
        <v>80.72439395905765</v>
      </c>
      <c r="E46" s="11">
        <f t="shared" si="4"/>
        <v>84.760613657010538</v>
      </c>
      <c r="F46" s="11">
        <v>90</v>
      </c>
    </row>
    <row r="47" spans="1:6" outlineLevel="1" x14ac:dyDescent="0.3">
      <c r="A47" s="8">
        <v>3</v>
      </c>
      <c r="B47" s="3" t="s">
        <v>50</v>
      </c>
      <c r="C47" s="9">
        <v>1164</v>
      </c>
      <c r="D47" s="10">
        <v>87.980519258748231</v>
      </c>
      <c r="E47" s="11">
        <f t="shared" si="4"/>
        <v>92.379545221685646</v>
      </c>
      <c r="F47" s="11">
        <v>90</v>
      </c>
    </row>
    <row r="48" spans="1:6" outlineLevel="1" x14ac:dyDescent="0.3">
      <c r="A48" s="8">
        <v>3</v>
      </c>
      <c r="B48" s="3" t="s">
        <v>51</v>
      </c>
      <c r="C48" s="9">
        <v>891</v>
      </c>
      <c r="D48" s="10">
        <v>67.345912937753155</v>
      </c>
      <c r="E48" s="11">
        <f t="shared" si="4"/>
        <v>70.71320858464081</v>
      </c>
      <c r="F48" s="11">
        <v>70</v>
      </c>
    </row>
    <row r="49" spans="1:11" outlineLevel="1" x14ac:dyDescent="0.3">
      <c r="A49" s="8">
        <v>3</v>
      </c>
      <c r="B49" s="3" t="s">
        <v>52</v>
      </c>
      <c r="C49" s="9">
        <v>12065</v>
      </c>
      <c r="D49" s="10">
        <v>911.92866396632076</v>
      </c>
      <c r="E49" s="11">
        <f t="shared" si="4"/>
        <v>957.5250971646368</v>
      </c>
      <c r="F49" s="11">
        <v>960</v>
      </c>
    </row>
    <row r="50" spans="1:11" outlineLevel="1" x14ac:dyDescent="0.3">
      <c r="A50" s="8">
        <v>3</v>
      </c>
      <c r="B50" s="3" t="s">
        <v>53</v>
      </c>
      <c r="C50" s="9">
        <v>185</v>
      </c>
      <c r="D50" s="10">
        <v>13.983158129612047</v>
      </c>
      <c r="E50" s="11">
        <f t="shared" si="4"/>
        <v>14.682316036092649</v>
      </c>
      <c r="F50" s="11">
        <v>10</v>
      </c>
    </row>
    <row r="51" spans="1:11" outlineLevel="1" x14ac:dyDescent="0.3">
      <c r="A51" s="8">
        <v>3</v>
      </c>
      <c r="B51" s="3" t="s">
        <v>54</v>
      </c>
      <c r="C51" s="9">
        <v>440</v>
      </c>
      <c r="D51" s="10">
        <v>33.25724095691514</v>
      </c>
      <c r="E51" s="11">
        <f t="shared" si="4"/>
        <v>34.920103004760897</v>
      </c>
      <c r="F51" s="11">
        <v>40</v>
      </c>
    </row>
    <row r="52" spans="1:11" outlineLevel="1" x14ac:dyDescent="0.3">
      <c r="A52" s="8">
        <v>3</v>
      </c>
      <c r="B52" s="3" t="s">
        <v>55</v>
      </c>
      <c r="C52" s="9">
        <v>572</v>
      </c>
      <c r="D52" s="10">
        <v>43.234413243989678</v>
      </c>
      <c r="E52" s="11">
        <f t="shared" si="4"/>
        <v>45.396133906189164</v>
      </c>
      <c r="F52" s="11">
        <v>40</v>
      </c>
    </row>
    <row r="53" spans="1:11" x14ac:dyDescent="0.3">
      <c r="A53" s="36" t="s">
        <v>56</v>
      </c>
      <c r="B53" s="37"/>
      <c r="C53" s="38">
        <f t="shared" ref="C53:F53" si="5">SUM(C41:C52)</f>
        <v>20898</v>
      </c>
      <c r="D53" s="38">
        <v>1579.5677761763923</v>
      </c>
      <c r="E53" s="38">
        <f t="shared" si="5"/>
        <v>1658.5461649852118</v>
      </c>
      <c r="F53" s="38">
        <f t="shared" si="5"/>
        <v>1660</v>
      </c>
    </row>
    <row r="54" spans="1:11" s="6" customFormat="1" outlineLevel="1" x14ac:dyDescent="0.3">
      <c r="A54" s="14">
        <v>4</v>
      </c>
      <c r="B54" s="5" t="s">
        <v>57</v>
      </c>
      <c r="C54" s="9">
        <v>201</v>
      </c>
      <c r="D54" s="10">
        <v>15.192512346227142</v>
      </c>
      <c r="E54" s="11">
        <f t="shared" ref="E54:E62" si="6">D54+(D54*0.05)</f>
        <v>15.952137963538499</v>
      </c>
      <c r="F54" s="15">
        <v>20</v>
      </c>
      <c r="G54" s="1"/>
    </row>
    <row r="55" spans="1:11" s="6" customFormat="1" outlineLevel="1" x14ac:dyDescent="0.3">
      <c r="A55" s="14">
        <v>4</v>
      </c>
      <c r="B55" s="5" t="s">
        <v>58</v>
      </c>
      <c r="C55" s="9">
        <v>277</v>
      </c>
      <c r="D55" s="10">
        <v>20.936944875148846</v>
      </c>
      <c r="E55" s="11">
        <f t="shared" si="6"/>
        <v>21.983792118906287</v>
      </c>
      <c r="F55" s="15">
        <v>20</v>
      </c>
      <c r="G55" s="1"/>
    </row>
    <row r="56" spans="1:11" s="6" customFormat="1" outlineLevel="1" x14ac:dyDescent="0.3">
      <c r="A56" s="14">
        <v>4</v>
      </c>
      <c r="B56" s="5" t="s">
        <v>59</v>
      </c>
      <c r="C56" s="9">
        <v>977</v>
      </c>
      <c r="D56" s="10">
        <v>73.846191852059292</v>
      </c>
      <c r="E56" s="11">
        <f t="shared" si="6"/>
        <v>77.538501444662259</v>
      </c>
      <c r="F56" s="15">
        <v>70</v>
      </c>
      <c r="G56" s="1"/>
    </row>
    <row r="57" spans="1:11" s="6" customFormat="1" outlineLevel="1" x14ac:dyDescent="0.3">
      <c r="A57" s="14">
        <v>4</v>
      </c>
      <c r="B57" s="5" t="s">
        <v>60</v>
      </c>
      <c r="C57" s="9">
        <v>328</v>
      </c>
      <c r="D57" s="10">
        <v>24.791761440609466</v>
      </c>
      <c r="E57" s="11">
        <f t="shared" si="6"/>
        <v>26.031349512639942</v>
      </c>
      <c r="F57" s="15">
        <v>30</v>
      </c>
      <c r="G57" s="1"/>
    </row>
    <row r="58" spans="1:11" s="6" customFormat="1" outlineLevel="1" x14ac:dyDescent="0.3">
      <c r="A58" s="14">
        <v>4</v>
      </c>
      <c r="B58" s="5" t="s">
        <v>61</v>
      </c>
      <c r="C58" s="9">
        <v>2339</v>
      </c>
      <c r="D58" s="10">
        <v>176.79246954141934</v>
      </c>
      <c r="E58" s="11">
        <f t="shared" si="6"/>
        <v>185.63209301849031</v>
      </c>
      <c r="F58" s="15">
        <v>190</v>
      </c>
      <c r="G58" s="1"/>
    </row>
    <row r="59" spans="1:11" s="6" customFormat="1" outlineLevel="1" x14ac:dyDescent="0.3">
      <c r="A59" s="14">
        <v>4</v>
      </c>
      <c r="B59" s="5" t="s">
        <v>62</v>
      </c>
      <c r="C59" s="9">
        <v>531</v>
      </c>
      <c r="D59" s="10">
        <v>40.135443063913492</v>
      </c>
      <c r="E59" s="11">
        <f t="shared" si="6"/>
        <v>42.142215217109168</v>
      </c>
      <c r="F59" s="15">
        <v>40</v>
      </c>
      <c r="G59" s="1"/>
    </row>
    <row r="60" spans="1:11" s="6" customFormat="1" outlineLevel="1" x14ac:dyDescent="0.3">
      <c r="A60" s="14">
        <v>4</v>
      </c>
      <c r="B60" s="5" t="s">
        <v>63</v>
      </c>
      <c r="C60" s="9">
        <v>568</v>
      </c>
      <c r="D60" s="10">
        <v>42.932074689835908</v>
      </c>
      <c r="E60" s="11">
        <f t="shared" si="6"/>
        <v>45.078678424327705</v>
      </c>
      <c r="F60" s="15">
        <v>40</v>
      </c>
      <c r="G60" s="1"/>
    </row>
    <row r="61" spans="1:11" s="6" customFormat="1" outlineLevel="1" x14ac:dyDescent="0.3">
      <c r="A61" s="14">
        <v>4</v>
      </c>
      <c r="B61" s="5" t="s">
        <v>64</v>
      </c>
      <c r="C61" s="9">
        <v>512</v>
      </c>
      <c r="D61" s="10">
        <v>38.699334931683069</v>
      </c>
      <c r="E61" s="11">
        <f t="shared" si="6"/>
        <v>40.634301678267221</v>
      </c>
      <c r="F61" s="15">
        <v>40</v>
      </c>
      <c r="G61" s="1"/>
    </row>
    <row r="62" spans="1:11" s="6" customFormat="1" outlineLevel="1" x14ac:dyDescent="0.3">
      <c r="A62" s="14">
        <v>4</v>
      </c>
      <c r="B62" s="5" t="s">
        <v>65</v>
      </c>
      <c r="C62" s="9">
        <v>363</v>
      </c>
      <c r="D62" s="10">
        <v>27.43722378945499</v>
      </c>
      <c r="E62" s="11">
        <f t="shared" si="6"/>
        <v>28.809084978927739</v>
      </c>
      <c r="F62" s="15">
        <v>30</v>
      </c>
      <c r="G62" s="1"/>
    </row>
    <row r="63" spans="1:11" s="6" customFormat="1" x14ac:dyDescent="0.3">
      <c r="A63" s="36" t="s">
        <v>66</v>
      </c>
      <c r="B63" s="37"/>
      <c r="C63" s="38">
        <f t="shared" ref="C63:F63" si="7">SUM(C54:C62)</f>
        <v>6096</v>
      </c>
      <c r="D63" s="38">
        <v>460.76395653035155</v>
      </c>
      <c r="E63" s="38">
        <f t="shared" si="7"/>
        <v>483.80215435686904</v>
      </c>
      <c r="F63" s="38">
        <f t="shared" si="7"/>
        <v>480</v>
      </c>
      <c r="G63" s="1"/>
      <c r="K63" s="16"/>
    </row>
    <row r="64" spans="1:11" outlineLevel="1" x14ac:dyDescent="0.3">
      <c r="A64" s="8">
        <v>5</v>
      </c>
      <c r="B64" s="3" t="s">
        <v>67</v>
      </c>
      <c r="C64" s="9">
        <v>222</v>
      </c>
      <c r="D64" s="10">
        <v>16.779789755534456</v>
      </c>
      <c r="E64" s="11">
        <f t="shared" ref="E64:E83" si="8">D64+(D64*0.05)</f>
        <v>17.618779243311177</v>
      </c>
      <c r="F64" s="11">
        <v>20</v>
      </c>
    </row>
    <row r="65" spans="1:6" outlineLevel="1" x14ac:dyDescent="0.3">
      <c r="A65" s="8">
        <v>5</v>
      </c>
      <c r="B65" s="3" t="s">
        <v>68</v>
      </c>
      <c r="C65" s="9">
        <v>144</v>
      </c>
      <c r="D65" s="10">
        <v>10.884187949535864</v>
      </c>
      <c r="E65" s="11">
        <f t="shared" si="8"/>
        <v>11.428397347012657</v>
      </c>
      <c r="F65" s="11">
        <v>10</v>
      </c>
    </row>
    <row r="66" spans="1:6" outlineLevel="1" x14ac:dyDescent="0.3">
      <c r="A66" s="8">
        <v>5</v>
      </c>
      <c r="B66" s="3" t="s">
        <v>69</v>
      </c>
      <c r="C66" s="9">
        <v>514</v>
      </c>
      <c r="D66" s="10">
        <v>38.850504208759958</v>
      </c>
      <c r="E66" s="11">
        <f t="shared" si="8"/>
        <v>40.793029419197957</v>
      </c>
      <c r="F66" s="11">
        <v>40</v>
      </c>
    </row>
    <row r="67" spans="1:6" outlineLevel="1" x14ac:dyDescent="0.3">
      <c r="A67" s="8">
        <v>5</v>
      </c>
      <c r="B67" s="3" t="s">
        <v>70</v>
      </c>
      <c r="C67" s="9">
        <v>490</v>
      </c>
      <c r="D67" s="10">
        <v>37.036472883837313</v>
      </c>
      <c r="E67" s="11">
        <f t="shared" si="8"/>
        <v>38.88829652802918</v>
      </c>
      <c r="F67" s="11">
        <v>40</v>
      </c>
    </row>
    <row r="68" spans="1:6" outlineLevel="1" x14ac:dyDescent="0.3">
      <c r="A68" s="8">
        <v>5</v>
      </c>
      <c r="B68" s="3" t="s">
        <v>71</v>
      </c>
      <c r="C68" s="9">
        <v>172</v>
      </c>
      <c r="D68" s="10">
        <v>13.000557828612282</v>
      </c>
      <c r="E68" s="11">
        <f t="shared" si="8"/>
        <v>13.650585720042896</v>
      </c>
      <c r="F68" s="11">
        <v>10</v>
      </c>
    </row>
    <row r="69" spans="1:6" outlineLevel="1" x14ac:dyDescent="0.3">
      <c r="A69" s="8">
        <v>5</v>
      </c>
      <c r="B69" s="3" t="s">
        <v>72</v>
      </c>
      <c r="C69" s="9">
        <v>260</v>
      </c>
      <c r="D69" s="10">
        <v>19.652006019995309</v>
      </c>
      <c r="E69" s="11">
        <f t="shared" si="8"/>
        <v>20.634606320995076</v>
      </c>
      <c r="F69" s="11">
        <v>20</v>
      </c>
    </row>
    <row r="70" spans="1:6" outlineLevel="1" x14ac:dyDescent="0.3">
      <c r="A70" s="8">
        <v>5</v>
      </c>
      <c r="B70" s="3" t="s">
        <v>73</v>
      </c>
      <c r="C70" s="9">
        <v>6174</v>
      </c>
      <c r="D70" s="10">
        <v>466.65955833635013</v>
      </c>
      <c r="E70" s="11">
        <f t="shared" si="8"/>
        <v>489.99253625316766</v>
      </c>
      <c r="F70" s="11">
        <v>490</v>
      </c>
    </row>
    <row r="71" spans="1:6" outlineLevel="1" x14ac:dyDescent="0.3">
      <c r="A71" s="8">
        <v>5</v>
      </c>
      <c r="B71" s="3" t="s">
        <v>74</v>
      </c>
      <c r="C71" s="9">
        <v>178</v>
      </c>
      <c r="D71" s="10">
        <v>13.454065659842941</v>
      </c>
      <c r="E71" s="11">
        <f t="shared" si="8"/>
        <v>14.126768942835088</v>
      </c>
      <c r="F71" s="11">
        <v>20</v>
      </c>
    </row>
    <row r="72" spans="1:6" outlineLevel="1" x14ac:dyDescent="0.3">
      <c r="A72" s="8">
        <v>5</v>
      </c>
      <c r="B72" s="3" t="s">
        <v>75</v>
      </c>
      <c r="C72" s="9">
        <v>1282</v>
      </c>
      <c r="D72" s="10">
        <v>96.899506606284561</v>
      </c>
      <c r="E72" s="11">
        <f t="shared" si="8"/>
        <v>101.74448193659879</v>
      </c>
      <c r="F72" s="11">
        <v>100</v>
      </c>
    </row>
    <row r="73" spans="1:6" outlineLevel="1" x14ac:dyDescent="0.3">
      <c r="A73" s="8">
        <v>5</v>
      </c>
      <c r="B73" s="3" t="s">
        <v>76</v>
      </c>
      <c r="C73" s="9">
        <v>193</v>
      </c>
      <c r="D73" s="10">
        <v>14.587835237919593</v>
      </c>
      <c r="E73" s="11">
        <f t="shared" si="8"/>
        <v>15.317226999815574</v>
      </c>
      <c r="F73" s="11">
        <v>10</v>
      </c>
    </row>
    <row r="74" spans="1:6" outlineLevel="1" x14ac:dyDescent="0.3">
      <c r="A74" s="8">
        <v>5</v>
      </c>
      <c r="B74" s="3" t="s">
        <v>77</v>
      </c>
      <c r="C74" s="9">
        <v>423</v>
      </c>
      <c r="D74" s="10">
        <v>31.972302101761599</v>
      </c>
      <c r="E74" s="11">
        <f t="shared" si="8"/>
        <v>33.570917206849678</v>
      </c>
      <c r="F74" s="11">
        <v>40</v>
      </c>
    </row>
    <row r="75" spans="1:6" outlineLevel="1" x14ac:dyDescent="0.3">
      <c r="A75" s="8">
        <v>5</v>
      </c>
      <c r="B75" s="3" t="s">
        <v>78</v>
      </c>
      <c r="C75" s="9">
        <v>522</v>
      </c>
      <c r="D75" s="10">
        <v>39.455181317067506</v>
      </c>
      <c r="E75" s="11">
        <f t="shared" si="8"/>
        <v>41.42794038292088</v>
      </c>
      <c r="F75" s="11">
        <v>40</v>
      </c>
    </row>
    <row r="76" spans="1:6" outlineLevel="1" x14ac:dyDescent="0.3">
      <c r="A76" s="8">
        <v>5</v>
      </c>
      <c r="B76" s="3" t="s">
        <v>79</v>
      </c>
      <c r="C76" s="9">
        <v>1033</v>
      </c>
      <c r="D76" s="10">
        <v>78.078931610212123</v>
      </c>
      <c r="E76" s="11">
        <f t="shared" si="8"/>
        <v>81.98287819072273</v>
      </c>
      <c r="F76" s="11">
        <v>80</v>
      </c>
    </row>
    <row r="77" spans="1:6" outlineLevel="1" x14ac:dyDescent="0.3">
      <c r="A77" s="8">
        <v>5</v>
      </c>
      <c r="B77" s="3" t="s">
        <v>80</v>
      </c>
      <c r="C77" s="9">
        <v>1142</v>
      </c>
      <c r="D77" s="10">
        <v>86.317657210902468</v>
      </c>
      <c r="E77" s="11">
        <f t="shared" si="8"/>
        <v>90.633540071447584</v>
      </c>
      <c r="F77" s="11">
        <v>90</v>
      </c>
    </row>
    <row r="78" spans="1:6" outlineLevel="1" x14ac:dyDescent="0.3">
      <c r="A78" s="8">
        <v>5</v>
      </c>
      <c r="B78" s="3" t="s">
        <v>81</v>
      </c>
      <c r="C78" s="9">
        <v>126</v>
      </c>
      <c r="D78" s="10">
        <v>9.5236644558438801</v>
      </c>
      <c r="E78" s="11">
        <f t="shared" si="8"/>
        <v>9.9998476786360744</v>
      </c>
      <c r="F78" s="11">
        <v>10</v>
      </c>
    </row>
    <row r="79" spans="1:6" outlineLevel="1" x14ac:dyDescent="0.3">
      <c r="A79" s="8">
        <v>5</v>
      </c>
      <c r="B79" s="3" t="s">
        <v>82</v>
      </c>
      <c r="C79" s="9">
        <v>1978</v>
      </c>
      <c r="D79" s="10">
        <v>149.50641502904122</v>
      </c>
      <c r="E79" s="11">
        <f t="shared" si="8"/>
        <v>156.9817357804933</v>
      </c>
      <c r="F79" s="11">
        <v>160</v>
      </c>
    </row>
    <row r="80" spans="1:6" outlineLevel="1" x14ac:dyDescent="0.3">
      <c r="A80" s="8">
        <v>5</v>
      </c>
      <c r="B80" s="3" t="s">
        <v>83</v>
      </c>
      <c r="C80" s="9">
        <v>240</v>
      </c>
      <c r="D80" s="10">
        <v>18.140313249226438</v>
      </c>
      <c r="E80" s="11">
        <f t="shared" si="8"/>
        <v>19.04732891168776</v>
      </c>
      <c r="F80" s="11">
        <v>20</v>
      </c>
    </row>
    <row r="81" spans="1:6" outlineLevel="1" x14ac:dyDescent="0.3">
      <c r="A81" s="8">
        <v>5</v>
      </c>
      <c r="B81" s="3" t="s">
        <v>84</v>
      </c>
      <c r="C81" s="9">
        <v>547</v>
      </c>
      <c r="D81" s="10">
        <v>41.344797280528589</v>
      </c>
      <c r="E81" s="11">
        <f t="shared" si="8"/>
        <v>43.412037144555015</v>
      </c>
      <c r="F81" s="11">
        <v>50</v>
      </c>
    </row>
    <row r="82" spans="1:6" outlineLevel="1" x14ac:dyDescent="0.3">
      <c r="A82" s="8">
        <v>5</v>
      </c>
      <c r="B82" s="3" t="s">
        <v>85</v>
      </c>
      <c r="C82" s="9">
        <v>481</v>
      </c>
      <c r="D82" s="10">
        <v>36.35621113699132</v>
      </c>
      <c r="E82" s="11">
        <f t="shared" si="8"/>
        <v>38.174021693840885</v>
      </c>
      <c r="F82" s="11">
        <v>40</v>
      </c>
    </row>
    <row r="83" spans="1:6" outlineLevel="1" x14ac:dyDescent="0.3">
      <c r="A83" s="8">
        <v>5</v>
      </c>
      <c r="B83" s="3" t="s">
        <v>86</v>
      </c>
      <c r="C83" s="9">
        <v>194</v>
      </c>
      <c r="D83" s="10">
        <v>14.663419876458038</v>
      </c>
      <c r="E83" s="11">
        <f t="shared" si="8"/>
        <v>15.39659087028094</v>
      </c>
      <c r="F83" s="11">
        <v>10</v>
      </c>
    </row>
    <row r="84" spans="1:6" x14ac:dyDescent="0.3">
      <c r="A84" s="36" t="s">
        <v>87</v>
      </c>
      <c r="B84" s="37"/>
      <c r="C84" s="38">
        <f t="shared" ref="C84:F84" si="9">SUM(C64:C83)</f>
        <v>16315</v>
      </c>
      <c r="D84" s="38">
        <v>1233.1633777547056</v>
      </c>
      <c r="E84" s="38">
        <f t="shared" si="9"/>
        <v>1294.8215466424408</v>
      </c>
      <c r="F84" s="38">
        <f t="shared" si="9"/>
        <v>1300</v>
      </c>
    </row>
    <row r="85" spans="1:6" outlineLevel="1" x14ac:dyDescent="0.3">
      <c r="A85" s="8">
        <v>6</v>
      </c>
      <c r="B85" s="3" t="s">
        <v>88</v>
      </c>
      <c r="C85" s="9">
        <v>352</v>
      </c>
      <c r="D85" s="10">
        <v>26.605792765532108</v>
      </c>
      <c r="E85" s="11">
        <f t="shared" ref="E85:E93" si="10">D85+(D85*0.05)</f>
        <v>27.936082403808712</v>
      </c>
      <c r="F85" s="11">
        <v>30</v>
      </c>
    </row>
    <row r="86" spans="1:6" outlineLevel="1" x14ac:dyDescent="0.3">
      <c r="A86" s="8">
        <v>6</v>
      </c>
      <c r="B86" s="3" t="s">
        <v>89</v>
      </c>
      <c r="C86" s="9">
        <v>560</v>
      </c>
      <c r="D86" s="10">
        <v>42.327397581528359</v>
      </c>
      <c r="E86" s="11">
        <f t="shared" si="10"/>
        <v>44.443767460604775</v>
      </c>
      <c r="F86" s="11">
        <v>40</v>
      </c>
    </row>
    <row r="87" spans="1:6" outlineLevel="1" x14ac:dyDescent="0.3">
      <c r="A87" s="8">
        <v>6</v>
      </c>
      <c r="B87" s="3" t="s">
        <v>90</v>
      </c>
      <c r="C87" s="9">
        <v>608</v>
      </c>
      <c r="D87" s="10">
        <v>45.955460231373642</v>
      </c>
      <c r="E87" s="11">
        <f t="shared" si="10"/>
        <v>48.253233242942322</v>
      </c>
      <c r="F87" s="11">
        <v>50</v>
      </c>
    </row>
    <row r="88" spans="1:6" outlineLevel="1" x14ac:dyDescent="0.3">
      <c r="A88" s="8">
        <v>6</v>
      </c>
      <c r="B88" s="3" t="s">
        <v>91</v>
      </c>
      <c r="C88" s="9">
        <v>414</v>
      </c>
      <c r="D88" s="10">
        <v>31.292040354915606</v>
      </c>
      <c r="E88" s="11">
        <f t="shared" si="10"/>
        <v>32.856642372661383</v>
      </c>
      <c r="F88" s="11">
        <v>30</v>
      </c>
    </row>
    <row r="89" spans="1:6" outlineLevel="1" x14ac:dyDescent="0.3">
      <c r="A89" s="8">
        <v>6</v>
      </c>
      <c r="B89" s="3" t="s">
        <v>92</v>
      </c>
      <c r="C89" s="9">
        <v>215</v>
      </c>
      <c r="D89" s="10">
        <v>16.250697285765352</v>
      </c>
      <c r="E89" s="11">
        <f t="shared" si="10"/>
        <v>17.063232150053619</v>
      </c>
      <c r="F89" s="11">
        <v>20</v>
      </c>
    </row>
    <row r="90" spans="1:6" outlineLevel="1" x14ac:dyDescent="0.3">
      <c r="A90" s="8">
        <v>6</v>
      </c>
      <c r="B90" s="3" t="s">
        <v>93</v>
      </c>
      <c r="C90" s="9">
        <v>322</v>
      </c>
      <c r="D90" s="10">
        <v>24.338253609378803</v>
      </c>
      <c r="E90" s="11">
        <f t="shared" si="10"/>
        <v>25.555166289847744</v>
      </c>
      <c r="F90" s="11">
        <v>30</v>
      </c>
    </row>
    <row r="91" spans="1:6" outlineLevel="1" x14ac:dyDescent="0.3">
      <c r="A91" s="8">
        <v>6</v>
      </c>
      <c r="B91" s="3" t="s">
        <v>94</v>
      </c>
      <c r="C91" s="9">
        <v>175</v>
      </c>
      <c r="D91" s="10">
        <v>13.227311744227611</v>
      </c>
      <c r="E91" s="11">
        <f t="shared" si="10"/>
        <v>13.888677331438991</v>
      </c>
      <c r="F91" s="11">
        <v>10</v>
      </c>
    </row>
    <row r="92" spans="1:6" outlineLevel="1" x14ac:dyDescent="0.3">
      <c r="A92" s="8">
        <v>6</v>
      </c>
      <c r="B92" s="3" t="s">
        <v>95</v>
      </c>
      <c r="C92" s="9">
        <v>1479</v>
      </c>
      <c r="D92" s="10">
        <v>111.78968039835793</v>
      </c>
      <c r="E92" s="11">
        <f t="shared" si="10"/>
        <v>117.37916441827582</v>
      </c>
      <c r="F92" s="11">
        <v>120</v>
      </c>
    </row>
    <row r="93" spans="1:6" outlineLevel="1" x14ac:dyDescent="0.3">
      <c r="A93" s="8">
        <v>6</v>
      </c>
      <c r="B93" s="3" t="s">
        <v>96</v>
      </c>
      <c r="C93" s="9">
        <v>2136</v>
      </c>
      <c r="D93" s="10">
        <v>161.4487879181153</v>
      </c>
      <c r="E93" s="11">
        <f t="shared" si="10"/>
        <v>169.52122731402108</v>
      </c>
      <c r="F93" s="11">
        <v>170</v>
      </c>
    </row>
    <row r="94" spans="1:6" x14ac:dyDescent="0.3">
      <c r="A94" s="36" t="s">
        <v>97</v>
      </c>
      <c r="B94" s="37"/>
      <c r="C94" s="38">
        <f t="shared" ref="C94:F94" si="11">SUM(C85:C93)</f>
        <v>6261</v>
      </c>
      <c r="D94" s="38">
        <v>473.23542188919475</v>
      </c>
      <c r="E94" s="38">
        <f t="shared" si="11"/>
        <v>496.89719298365446</v>
      </c>
      <c r="F94" s="38">
        <f t="shared" si="11"/>
        <v>500</v>
      </c>
    </row>
    <row r="95" spans="1:6" outlineLevel="1" x14ac:dyDescent="0.3">
      <c r="A95" s="8">
        <v>7</v>
      </c>
      <c r="B95" s="3" t="s">
        <v>98</v>
      </c>
      <c r="C95" s="9">
        <v>160</v>
      </c>
      <c r="D95" s="10">
        <v>12.093542166150959</v>
      </c>
      <c r="E95" s="11">
        <f t="shared" ref="E95:E109" si="12">D95+(D95*0.05)</f>
        <v>12.698219274458507</v>
      </c>
      <c r="F95" s="11">
        <v>10</v>
      </c>
    </row>
    <row r="96" spans="1:6" outlineLevel="1" x14ac:dyDescent="0.3">
      <c r="A96" s="8">
        <v>7</v>
      </c>
      <c r="B96" s="3" t="s">
        <v>99</v>
      </c>
      <c r="C96" s="9">
        <v>845</v>
      </c>
      <c r="D96" s="10">
        <v>63.869019564984754</v>
      </c>
      <c r="E96" s="11">
        <f t="shared" si="12"/>
        <v>67.062470543233985</v>
      </c>
      <c r="F96" s="11">
        <v>70</v>
      </c>
    </row>
    <row r="97" spans="1:6" outlineLevel="1" x14ac:dyDescent="0.3">
      <c r="A97" s="8">
        <v>7</v>
      </c>
      <c r="B97" s="3" t="s">
        <v>100</v>
      </c>
      <c r="C97" s="9">
        <v>665</v>
      </c>
      <c r="D97" s="10">
        <v>50.263784628064926</v>
      </c>
      <c r="E97" s="11">
        <f t="shared" si="12"/>
        <v>52.776973859468171</v>
      </c>
      <c r="F97" s="11">
        <v>50</v>
      </c>
    </row>
    <row r="98" spans="1:6" outlineLevel="1" x14ac:dyDescent="0.3">
      <c r="A98" s="8">
        <v>7</v>
      </c>
      <c r="B98" s="3" t="s">
        <v>101</v>
      </c>
      <c r="C98" s="9">
        <v>191</v>
      </c>
      <c r="D98" s="10">
        <v>14.436665960842708</v>
      </c>
      <c r="E98" s="11">
        <f t="shared" si="12"/>
        <v>15.158499258884843</v>
      </c>
      <c r="F98" s="11">
        <v>10</v>
      </c>
    </row>
    <row r="99" spans="1:6" outlineLevel="1" x14ac:dyDescent="0.3">
      <c r="A99" s="8">
        <v>7</v>
      </c>
      <c r="B99" s="3" t="s">
        <v>102</v>
      </c>
      <c r="C99" s="9">
        <v>974</v>
      </c>
      <c r="D99" s="10">
        <v>73.619437936443958</v>
      </c>
      <c r="E99" s="11">
        <f t="shared" si="12"/>
        <v>77.300409833266158</v>
      </c>
      <c r="F99" s="11">
        <v>80</v>
      </c>
    </row>
    <row r="100" spans="1:6" outlineLevel="1" x14ac:dyDescent="0.3">
      <c r="A100" s="8">
        <v>7</v>
      </c>
      <c r="B100" s="3" t="s">
        <v>103</v>
      </c>
      <c r="C100" s="9">
        <v>221</v>
      </c>
      <c r="D100" s="10">
        <v>16.704205116996011</v>
      </c>
      <c r="E100" s="11">
        <f t="shared" si="12"/>
        <v>17.539415372845813</v>
      </c>
      <c r="F100" s="11">
        <v>20</v>
      </c>
    </row>
    <row r="101" spans="1:6" outlineLevel="1" x14ac:dyDescent="0.3">
      <c r="A101" s="8">
        <v>7</v>
      </c>
      <c r="B101" s="3" t="s">
        <v>104</v>
      </c>
      <c r="C101" s="9">
        <v>535</v>
      </c>
      <c r="D101" s="10">
        <v>40.43778161806727</v>
      </c>
      <c r="E101" s="11">
        <f t="shared" si="12"/>
        <v>42.459670698970633</v>
      </c>
      <c r="F101" s="11">
        <v>40</v>
      </c>
    </row>
    <row r="102" spans="1:6" outlineLevel="1" x14ac:dyDescent="0.3">
      <c r="A102" s="8">
        <v>7</v>
      </c>
      <c r="B102" s="3" t="s">
        <v>105</v>
      </c>
      <c r="C102" s="9">
        <v>607</v>
      </c>
      <c r="D102" s="10">
        <v>45.879875592835198</v>
      </c>
      <c r="E102" s="11">
        <f t="shared" si="12"/>
        <v>48.173869372476958</v>
      </c>
      <c r="F102" s="11">
        <v>50</v>
      </c>
    </row>
    <row r="103" spans="1:6" outlineLevel="1" x14ac:dyDescent="0.3">
      <c r="A103" s="8">
        <v>7</v>
      </c>
      <c r="B103" s="3" t="s">
        <v>106</v>
      </c>
      <c r="C103" s="9">
        <v>297</v>
      </c>
      <c r="D103" s="10">
        <v>22.448637645917717</v>
      </c>
      <c r="E103" s="11">
        <f t="shared" si="12"/>
        <v>23.571069528213602</v>
      </c>
      <c r="F103" s="11">
        <v>20</v>
      </c>
    </row>
    <row r="104" spans="1:6" outlineLevel="1" x14ac:dyDescent="0.3">
      <c r="A104" s="8">
        <v>7</v>
      </c>
      <c r="B104" s="3" t="s">
        <v>107</v>
      </c>
      <c r="C104" s="9">
        <v>1318</v>
      </c>
      <c r="D104" s="10">
        <v>99.620553593668518</v>
      </c>
      <c r="E104" s="11">
        <f t="shared" si="12"/>
        <v>104.60158127335194</v>
      </c>
      <c r="F104" s="11">
        <v>110</v>
      </c>
    </row>
    <row r="105" spans="1:6" outlineLevel="1" x14ac:dyDescent="0.3">
      <c r="A105" s="8">
        <v>7</v>
      </c>
      <c r="B105" s="3" t="s">
        <v>108</v>
      </c>
      <c r="C105" s="9">
        <v>3213</v>
      </c>
      <c r="D105" s="10">
        <v>242.85344362401895</v>
      </c>
      <c r="E105" s="11">
        <f t="shared" si="12"/>
        <v>254.99611580521989</v>
      </c>
      <c r="F105" s="11">
        <v>250</v>
      </c>
    </row>
    <row r="106" spans="1:6" outlineLevel="1" x14ac:dyDescent="0.3">
      <c r="A106" s="8">
        <v>7</v>
      </c>
      <c r="B106" s="3" t="s">
        <v>109</v>
      </c>
      <c r="C106" s="9">
        <v>545</v>
      </c>
      <c r="D106" s="10">
        <v>41.193628003451707</v>
      </c>
      <c r="E106" s="11">
        <f t="shared" si="12"/>
        <v>43.253309403624293</v>
      </c>
      <c r="F106" s="11">
        <v>40</v>
      </c>
    </row>
    <row r="107" spans="1:6" outlineLevel="1" x14ac:dyDescent="0.3">
      <c r="A107" s="8">
        <v>7</v>
      </c>
      <c r="B107" s="3" t="s">
        <v>110</v>
      </c>
      <c r="C107" s="9">
        <v>231</v>
      </c>
      <c r="D107" s="10">
        <v>17.460051502380448</v>
      </c>
      <c r="E107" s="11">
        <f t="shared" si="12"/>
        <v>18.333054077499472</v>
      </c>
      <c r="F107" s="11">
        <v>20</v>
      </c>
    </row>
    <row r="108" spans="1:6" outlineLevel="1" x14ac:dyDescent="0.3">
      <c r="A108" s="8">
        <v>7</v>
      </c>
      <c r="B108" s="3" t="s">
        <v>111</v>
      </c>
      <c r="C108" s="9">
        <v>159</v>
      </c>
      <c r="D108" s="10">
        <v>12.017957527612516</v>
      </c>
      <c r="E108" s="11">
        <f t="shared" si="12"/>
        <v>12.618855403993143</v>
      </c>
      <c r="F108" s="11">
        <v>20</v>
      </c>
    </row>
    <row r="109" spans="1:6" outlineLevel="1" x14ac:dyDescent="0.3">
      <c r="A109" s="8">
        <v>7</v>
      </c>
      <c r="B109" s="3" t="s">
        <v>112</v>
      </c>
      <c r="C109" s="9">
        <v>263</v>
      </c>
      <c r="D109" s="10">
        <v>19.878759935610638</v>
      </c>
      <c r="E109" s="11">
        <f t="shared" si="12"/>
        <v>20.872697932391169</v>
      </c>
      <c r="F109" s="11">
        <v>20</v>
      </c>
    </row>
    <row r="110" spans="1:6" x14ac:dyDescent="0.3">
      <c r="A110" s="36" t="s">
        <v>113</v>
      </c>
      <c r="B110" s="37"/>
      <c r="C110" s="38">
        <f t="shared" ref="C110:F110" si="13">SUM(C95:C109)</f>
        <v>10224</v>
      </c>
      <c r="D110" s="38">
        <v>772.77734441704638</v>
      </c>
      <c r="E110" s="38">
        <f t="shared" si="13"/>
        <v>811.41621163789853</v>
      </c>
      <c r="F110" s="38">
        <f t="shared" si="13"/>
        <v>810</v>
      </c>
    </row>
    <row r="111" spans="1:6" outlineLevel="1" x14ac:dyDescent="0.3">
      <c r="A111" s="8">
        <v>8</v>
      </c>
      <c r="B111" s="3" t="s">
        <v>114</v>
      </c>
      <c r="C111" s="9">
        <v>684</v>
      </c>
      <c r="D111" s="10">
        <v>51.699892760295349</v>
      </c>
      <c r="E111" s="11">
        <f t="shared" ref="E111:E137" si="14">D111+(D111*0.05)</f>
        <v>54.284887398310119</v>
      </c>
      <c r="F111" s="11">
        <v>50</v>
      </c>
    </row>
    <row r="112" spans="1:6" outlineLevel="1" x14ac:dyDescent="0.3">
      <c r="A112" s="8">
        <v>8</v>
      </c>
      <c r="B112" s="3" t="s">
        <v>115</v>
      </c>
      <c r="C112" s="9">
        <v>423</v>
      </c>
      <c r="D112" s="10">
        <v>31.972302101761599</v>
      </c>
      <c r="E112" s="11">
        <f t="shared" si="14"/>
        <v>33.570917206849678</v>
      </c>
      <c r="F112" s="11">
        <v>30</v>
      </c>
    </row>
    <row r="113" spans="1:6" outlineLevel="1" x14ac:dyDescent="0.3">
      <c r="A113" s="8">
        <v>8</v>
      </c>
      <c r="B113" s="3" t="s">
        <v>116</v>
      </c>
      <c r="C113" s="9">
        <v>176</v>
      </c>
      <c r="D113" s="10">
        <v>13.302896382766054</v>
      </c>
      <c r="E113" s="11">
        <f t="shared" si="14"/>
        <v>13.968041201904356</v>
      </c>
      <c r="F113" s="11">
        <v>10</v>
      </c>
    </row>
    <row r="114" spans="1:6" outlineLevel="1" x14ac:dyDescent="0.3">
      <c r="A114" s="8">
        <v>8</v>
      </c>
      <c r="B114" s="3" t="s">
        <v>117</v>
      </c>
      <c r="C114" s="9">
        <v>101</v>
      </c>
      <c r="D114" s="10">
        <v>7.6340484923827931</v>
      </c>
      <c r="E114" s="11">
        <f t="shared" si="14"/>
        <v>8.0157509170019328</v>
      </c>
      <c r="F114" s="11">
        <v>10</v>
      </c>
    </row>
    <row r="115" spans="1:6" outlineLevel="1" x14ac:dyDescent="0.3">
      <c r="A115" s="8">
        <v>8</v>
      </c>
      <c r="B115" s="3" t="s">
        <v>118</v>
      </c>
      <c r="C115" s="9">
        <v>211</v>
      </c>
      <c r="D115" s="10">
        <v>15.948358731611577</v>
      </c>
      <c r="E115" s="11">
        <f t="shared" si="14"/>
        <v>16.745776668192157</v>
      </c>
      <c r="F115" s="11">
        <v>20</v>
      </c>
    </row>
    <row r="116" spans="1:6" outlineLevel="1" x14ac:dyDescent="0.3">
      <c r="A116" s="8">
        <v>8</v>
      </c>
      <c r="B116" s="3" t="s">
        <v>119</v>
      </c>
      <c r="C116" s="9">
        <v>866</v>
      </c>
      <c r="D116" s="10">
        <v>65.456296974292059</v>
      </c>
      <c r="E116" s="11">
        <f t="shared" si="14"/>
        <v>68.729111823006662</v>
      </c>
      <c r="F116" s="11">
        <v>70</v>
      </c>
    </row>
    <row r="117" spans="1:6" outlineLevel="1" x14ac:dyDescent="0.3">
      <c r="A117" s="8">
        <v>8</v>
      </c>
      <c r="B117" s="3" t="s">
        <v>120</v>
      </c>
      <c r="C117" s="9">
        <v>187</v>
      </c>
      <c r="D117" s="10">
        <v>14.134327406688934</v>
      </c>
      <c r="E117" s="11">
        <f t="shared" si="14"/>
        <v>14.84104377702338</v>
      </c>
      <c r="F117" s="11">
        <v>20</v>
      </c>
    </row>
    <row r="118" spans="1:6" outlineLevel="1" x14ac:dyDescent="0.3">
      <c r="A118" s="8">
        <v>8</v>
      </c>
      <c r="B118" s="3" t="s">
        <v>121</v>
      </c>
      <c r="C118" s="9">
        <v>1534</v>
      </c>
      <c r="D118" s="10">
        <v>115.94683551797232</v>
      </c>
      <c r="E118" s="11">
        <f t="shared" si="14"/>
        <v>121.74417729387093</v>
      </c>
      <c r="F118" s="11">
        <v>120</v>
      </c>
    </row>
    <row r="119" spans="1:6" outlineLevel="1" x14ac:dyDescent="0.3">
      <c r="A119" s="8">
        <v>8</v>
      </c>
      <c r="B119" s="3" t="s">
        <v>122</v>
      </c>
      <c r="C119" s="9">
        <v>244</v>
      </c>
      <c r="D119" s="10">
        <v>18.442651803380212</v>
      </c>
      <c r="E119" s="11">
        <f t="shared" si="14"/>
        <v>19.364784393549222</v>
      </c>
      <c r="F119" s="11">
        <v>20</v>
      </c>
    </row>
    <row r="120" spans="1:6" outlineLevel="1" x14ac:dyDescent="0.3">
      <c r="A120" s="8">
        <v>8</v>
      </c>
      <c r="B120" s="3" t="s">
        <v>123</v>
      </c>
      <c r="C120" s="9">
        <v>201</v>
      </c>
      <c r="D120" s="10">
        <v>15.192512346227142</v>
      </c>
      <c r="E120" s="11">
        <f t="shared" si="14"/>
        <v>15.952137963538499</v>
      </c>
      <c r="F120" s="11">
        <v>20</v>
      </c>
    </row>
    <row r="121" spans="1:6" outlineLevel="1" x14ac:dyDescent="0.3">
      <c r="A121" s="8">
        <v>8</v>
      </c>
      <c r="B121" s="3" t="s">
        <v>124</v>
      </c>
      <c r="C121" s="9">
        <v>3348</v>
      </c>
      <c r="D121" s="10">
        <v>253.05736982670882</v>
      </c>
      <c r="E121" s="11">
        <f t="shared" si="14"/>
        <v>265.71023831804428</v>
      </c>
      <c r="F121" s="11">
        <v>270</v>
      </c>
    </row>
    <row r="122" spans="1:6" outlineLevel="1" x14ac:dyDescent="0.3">
      <c r="A122" s="8">
        <v>8</v>
      </c>
      <c r="B122" s="3" t="s">
        <v>125</v>
      </c>
      <c r="C122" s="9">
        <v>123</v>
      </c>
      <c r="D122" s="10">
        <v>9.2969105402285503</v>
      </c>
      <c r="E122" s="11">
        <f t="shared" si="14"/>
        <v>9.7617560672399772</v>
      </c>
      <c r="F122" s="11">
        <v>10</v>
      </c>
    </row>
    <row r="123" spans="1:6" outlineLevel="1" x14ac:dyDescent="0.3">
      <c r="A123" s="8">
        <v>8</v>
      </c>
      <c r="B123" s="3" t="s">
        <v>126</v>
      </c>
      <c r="C123" s="9">
        <v>628</v>
      </c>
      <c r="D123" s="10">
        <v>47.467153002142517</v>
      </c>
      <c r="E123" s="11">
        <f t="shared" si="14"/>
        <v>49.840510652249641</v>
      </c>
      <c r="F123" s="11">
        <v>50</v>
      </c>
    </row>
    <row r="124" spans="1:6" outlineLevel="1" x14ac:dyDescent="0.3">
      <c r="A124" s="8">
        <v>8</v>
      </c>
      <c r="B124" s="3" t="s">
        <v>127</v>
      </c>
      <c r="C124" s="9">
        <v>213</v>
      </c>
      <c r="D124" s="10">
        <v>16.099528008688463</v>
      </c>
      <c r="E124" s="11">
        <f t="shared" si="14"/>
        <v>16.904504409122886</v>
      </c>
      <c r="F124" s="11">
        <v>20</v>
      </c>
    </row>
    <row r="125" spans="1:6" outlineLevel="1" x14ac:dyDescent="0.3">
      <c r="A125" s="8">
        <v>8</v>
      </c>
      <c r="B125" s="3" t="s">
        <v>128</v>
      </c>
      <c r="C125" s="9">
        <v>416</v>
      </c>
      <c r="D125" s="10">
        <v>31.443209631992495</v>
      </c>
      <c r="E125" s="11">
        <f t="shared" si="14"/>
        <v>33.01537011359212</v>
      </c>
      <c r="F125" s="11">
        <v>30</v>
      </c>
    </row>
    <row r="126" spans="1:6" outlineLevel="1" x14ac:dyDescent="0.3">
      <c r="A126" s="8">
        <v>8</v>
      </c>
      <c r="B126" s="3" t="s">
        <v>129</v>
      </c>
      <c r="C126" s="9">
        <v>335</v>
      </c>
      <c r="D126" s="10">
        <v>25.32085391037857</v>
      </c>
      <c r="E126" s="11">
        <f t="shared" si="14"/>
        <v>26.5868966058975</v>
      </c>
      <c r="F126" s="11">
        <v>30</v>
      </c>
    </row>
    <row r="127" spans="1:6" outlineLevel="1" x14ac:dyDescent="0.3">
      <c r="A127" s="8">
        <v>8</v>
      </c>
      <c r="B127" s="3" t="s">
        <v>130</v>
      </c>
      <c r="C127" s="9">
        <v>112</v>
      </c>
      <c r="D127" s="10">
        <v>8.4654795163056704</v>
      </c>
      <c r="E127" s="11">
        <f t="shared" si="14"/>
        <v>8.8887534921209532</v>
      </c>
      <c r="F127" s="11">
        <v>10</v>
      </c>
    </row>
    <row r="128" spans="1:6" outlineLevel="1" x14ac:dyDescent="0.3">
      <c r="A128" s="8">
        <v>8</v>
      </c>
      <c r="B128" s="3" t="s">
        <v>131</v>
      </c>
      <c r="C128" s="9">
        <v>687</v>
      </c>
      <c r="D128" s="10">
        <v>51.926646675910682</v>
      </c>
      <c r="E128" s="11">
        <f t="shared" si="14"/>
        <v>54.522979009706219</v>
      </c>
      <c r="F128" s="11">
        <v>60</v>
      </c>
    </row>
    <row r="129" spans="1:7" outlineLevel="1" x14ac:dyDescent="0.3">
      <c r="A129" s="8">
        <v>8</v>
      </c>
      <c r="B129" s="3" t="s">
        <v>132</v>
      </c>
      <c r="C129" s="9">
        <v>263</v>
      </c>
      <c r="D129" s="10">
        <v>19.878759935610638</v>
      </c>
      <c r="E129" s="11">
        <f t="shared" si="14"/>
        <v>20.872697932391169</v>
      </c>
      <c r="F129" s="11">
        <v>20</v>
      </c>
    </row>
    <row r="130" spans="1:7" outlineLevel="1" x14ac:dyDescent="0.3">
      <c r="A130" s="8">
        <v>8</v>
      </c>
      <c r="B130" s="3" t="s">
        <v>133</v>
      </c>
      <c r="C130" s="9">
        <v>757</v>
      </c>
      <c r="D130" s="10">
        <v>57.217571373601722</v>
      </c>
      <c r="E130" s="11">
        <f t="shared" si="14"/>
        <v>60.078449942281807</v>
      </c>
      <c r="F130" s="11">
        <v>60</v>
      </c>
    </row>
    <row r="131" spans="1:7" outlineLevel="1" x14ac:dyDescent="0.3">
      <c r="A131" s="8">
        <v>8</v>
      </c>
      <c r="B131" s="3" t="s">
        <v>134</v>
      </c>
      <c r="C131" s="9">
        <v>274</v>
      </c>
      <c r="D131" s="10">
        <v>20.710190959533517</v>
      </c>
      <c r="E131" s="11">
        <f t="shared" si="14"/>
        <v>21.745700507510193</v>
      </c>
      <c r="F131" s="11">
        <v>20</v>
      </c>
    </row>
    <row r="132" spans="1:7" outlineLevel="1" x14ac:dyDescent="0.3">
      <c r="A132" s="8">
        <v>8</v>
      </c>
      <c r="B132" s="3" t="s">
        <v>135</v>
      </c>
      <c r="C132" s="9">
        <v>180</v>
      </c>
      <c r="D132" s="10">
        <v>13.605234936919828</v>
      </c>
      <c r="E132" s="11">
        <f t="shared" si="14"/>
        <v>14.285496683765819</v>
      </c>
      <c r="F132" s="11">
        <v>10</v>
      </c>
    </row>
    <row r="133" spans="1:7" outlineLevel="1" x14ac:dyDescent="0.3">
      <c r="A133" s="8">
        <v>8</v>
      </c>
      <c r="B133" s="3" t="s">
        <v>136</v>
      </c>
      <c r="C133" s="9">
        <v>526</v>
      </c>
      <c r="D133" s="10">
        <v>39.757519871221277</v>
      </c>
      <c r="E133" s="11">
        <f t="shared" si="14"/>
        <v>41.745395864782338</v>
      </c>
      <c r="F133" s="11">
        <v>40</v>
      </c>
    </row>
    <row r="134" spans="1:7" outlineLevel="1" x14ac:dyDescent="0.3">
      <c r="A134" s="8">
        <v>8</v>
      </c>
      <c r="B134" s="3" t="s">
        <v>137</v>
      </c>
      <c r="C134" s="9">
        <v>583</v>
      </c>
      <c r="D134" s="10">
        <v>44.06584426791256</v>
      </c>
      <c r="E134" s="11">
        <f t="shared" si="14"/>
        <v>46.269136481308188</v>
      </c>
      <c r="F134" s="11">
        <v>50</v>
      </c>
    </row>
    <row r="135" spans="1:7" outlineLevel="1" x14ac:dyDescent="0.3">
      <c r="A135" s="8">
        <v>8</v>
      </c>
      <c r="B135" s="3" t="s">
        <v>138</v>
      </c>
      <c r="C135" s="9">
        <v>815</v>
      </c>
      <c r="D135" s="10">
        <v>61.601480408831449</v>
      </c>
      <c r="E135" s="11">
        <f t="shared" si="14"/>
        <v>64.681554429273021</v>
      </c>
      <c r="F135" s="11">
        <v>60</v>
      </c>
    </row>
    <row r="136" spans="1:7" outlineLevel="1" x14ac:dyDescent="0.3">
      <c r="A136" s="8">
        <v>8</v>
      </c>
      <c r="B136" s="3" t="s">
        <v>139</v>
      </c>
      <c r="C136" s="9">
        <v>429</v>
      </c>
      <c r="D136" s="10">
        <v>32.425809932992259</v>
      </c>
      <c r="E136" s="11">
        <f t="shared" si="14"/>
        <v>34.047100429641873</v>
      </c>
      <c r="F136" s="11">
        <v>30</v>
      </c>
    </row>
    <row r="137" spans="1:7" outlineLevel="1" x14ac:dyDescent="0.3">
      <c r="A137" s="8">
        <v>8</v>
      </c>
      <c r="B137" s="3" t="s">
        <v>140</v>
      </c>
      <c r="C137" s="9">
        <v>370</v>
      </c>
      <c r="D137" s="10">
        <v>27.966316259224094</v>
      </c>
      <c r="E137" s="11">
        <f t="shared" si="14"/>
        <v>29.364632072185298</v>
      </c>
      <c r="F137" s="11">
        <v>30</v>
      </c>
    </row>
    <row r="138" spans="1:7" x14ac:dyDescent="0.3">
      <c r="A138" s="36" t="s">
        <v>141</v>
      </c>
      <c r="B138" s="37"/>
      <c r="C138" s="38">
        <f t="shared" ref="C138:F138" si="15">SUM(C111:C137)</f>
        <v>14686</v>
      </c>
      <c r="D138" s="38">
        <v>1110.0360015755812</v>
      </c>
      <c r="E138" s="38">
        <f t="shared" si="15"/>
        <v>1165.5378016543602</v>
      </c>
      <c r="F138" s="38">
        <f t="shared" si="15"/>
        <v>1170</v>
      </c>
    </row>
    <row r="139" spans="1:7" outlineLevel="1" x14ac:dyDescent="0.3">
      <c r="A139" s="8">
        <v>9</v>
      </c>
      <c r="B139" s="3" t="s">
        <v>142</v>
      </c>
      <c r="C139" s="9">
        <v>9293</v>
      </c>
      <c r="D139" s="10">
        <v>702.40804593775533</v>
      </c>
      <c r="E139" s="11">
        <f t="shared" ref="E139:E147" si="16">D139+(D139*0.05)</f>
        <v>737.52844823464307</v>
      </c>
      <c r="F139" s="11">
        <v>740</v>
      </c>
      <c r="G139" s="17"/>
    </row>
    <row r="140" spans="1:7" outlineLevel="1" x14ac:dyDescent="0.3">
      <c r="A140" s="8">
        <v>9</v>
      </c>
      <c r="B140" s="3" t="s">
        <v>143</v>
      </c>
      <c r="C140" s="9">
        <v>458</v>
      </c>
      <c r="D140" s="10">
        <v>34.617764450607119</v>
      </c>
      <c r="E140" s="11">
        <f t="shared" si="16"/>
        <v>36.348652673137472</v>
      </c>
      <c r="F140" s="11">
        <v>40</v>
      </c>
      <c r="G140" s="17"/>
    </row>
    <row r="141" spans="1:7" outlineLevel="1" x14ac:dyDescent="0.3">
      <c r="A141" s="8">
        <v>9</v>
      </c>
      <c r="B141" s="3" t="s">
        <v>144</v>
      </c>
      <c r="C141" s="9">
        <v>689</v>
      </c>
      <c r="D141" s="10">
        <v>52.077815952987564</v>
      </c>
      <c r="E141" s="11">
        <f t="shared" si="16"/>
        <v>54.681706750636941</v>
      </c>
      <c r="F141" s="11">
        <v>60</v>
      </c>
      <c r="G141" s="17"/>
    </row>
    <row r="142" spans="1:7" outlineLevel="1" x14ac:dyDescent="0.3">
      <c r="A142" s="8">
        <v>9</v>
      </c>
      <c r="B142" s="3" t="s">
        <v>145</v>
      </c>
      <c r="C142" s="9">
        <v>1799</v>
      </c>
      <c r="D142" s="10">
        <v>135.97676473065985</v>
      </c>
      <c r="E142" s="11">
        <f t="shared" si="16"/>
        <v>142.77560296719284</v>
      </c>
      <c r="F142" s="11">
        <v>140</v>
      </c>
      <c r="G142" s="17"/>
    </row>
    <row r="143" spans="1:7" outlineLevel="1" x14ac:dyDescent="0.3">
      <c r="A143" s="8">
        <v>9</v>
      </c>
      <c r="B143" s="3" t="s">
        <v>146</v>
      </c>
      <c r="C143" s="9">
        <v>539</v>
      </c>
      <c r="D143" s="10">
        <v>40.74012017222104</v>
      </c>
      <c r="E143" s="11">
        <f t="shared" si="16"/>
        <v>42.777126180832092</v>
      </c>
      <c r="F143" s="11">
        <v>40</v>
      </c>
      <c r="G143" s="17"/>
    </row>
    <row r="144" spans="1:7" outlineLevel="1" x14ac:dyDescent="0.3">
      <c r="A144" s="8">
        <v>9</v>
      </c>
      <c r="B144" s="3" t="s">
        <v>147</v>
      </c>
      <c r="C144" s="9">
        <v>153</v>
      </c>
      <c r="D144" s="10">
        <v>11.564449696381855</v>
      </c>
      <c r="E144" s="11">
        <f t="shared" si="16"/>
        <v>12.142672181200949</v>
      </c>
      <c r="F144" s="11">
        <v>10</v>
      </c>
      <c r="G144" s="17"/>
    </row>
    <row r="145" spans="1:7" outlineLevel="1" x14ac:dyDescent="0.3">
      <c r="A145" s="8">
        <v>9</v>
      </c>
      <c r="B145" s="3" t="s">
        <v>148</v>
      </c>
      <c r="C145" s="9">
        <v>932</v>
      </c>
      <c r="D145" s="10">
        <v>70.444883117829335</v>
      </c>
      <c r="E145" s="11">
        <f t="shared" si="16"/>
        <v>73.967127273720806</v>
      </c>
      <c r="F145" s="11">
        <v>70</v>
      </c>
      <c r="G145" s="17"/>
    </row>
    <row r="146" spans="1:7" outlineLevel="1" x14ac:dyDescent="0.3">
      <c r="A146" s="8">
        <v>9</v>
      </c>
      <c r="B146" s="3" t="s">
        <v>149</v>
      </c>
      <c r="C146" s="9">
        <v>1136</v>
      </c>
      <c r="D146" s="10">
        <v>85.864149379671815</v>
      </c>
      <c r="E146" s="11">
        <f t="shared" si="16"/>
        <v>90.157356848655411</v>
      </c>
      <c r="F146" s="11">
        <v>90</v>
      </c>
      <c r="G146" s="17"/>
    </row>
    <row r="147" spans="1:7" outlineLevel="1" x14ac:dyDescent="0.3">
      <c r="A147" s="8">
        <v>9</v>
      </c>
      <c r="B147" s="3" t="s">
        <v>150</v>
      </c>
      <c r="C147" s="9">
        <v>245</v>
      </c>
      <c r="D147" s="10">
        <v>18.518236441918656</v>
      </c>
      <c r="E147" s="11">
        <f t="shared" si="16"/>
        <v>19.44414826401459</v>
      </c>
      <c r="F147" s="11">
        <v>20</v>
      </c>
      <c r="G147" s="17"/>
    </row>
    <row r="148" spans="1:7" x14ac:dyDescent="0.3">
      <c r="A148" s="36" t="s">
        <v>151</v>
      </c>
      <c r="B148" s="37"/>
      <c r="C148" s="38">
        <f t="shared" ref="C148:F148" si="17">SUM(C139:C147)</f>
        <v>15244</v>
      </c>
      <c r="D148" s="38">
        <v>1152.2122298800323</v>
      </c>
      <c r="E148" s="38">
        <f t="shared" si="17"/>
        <v>1209.8228413740339</v>
      </c>
      <c r="F148" s="38">
        <f t="shared" si="17"/>
        <v>1210</v>
      </c>
      <c r="G148" s="17"/>
    </row>
    <row r="149" spans="1:7" outlineLevel="1" x14ac:dyDescent="0.3">
      <c r="A149" s="8">
        <v>10</v>
      </c>
      <c r="B149" s="3" t="s">
        <v>152</v>
      </c>
      <c r="C149" s="9">
        <v>139</v>
      </c>
      <c r="D149" s="10">
        <v>10.506264756843645</v>
      </c>
      <c r="E149" s="11">
        <f t="shared" ref="E149:E173" si="18">D149+(D149*0.05)</f>
        <v>11.031577994685827</v>
      </c>
      <c r="F149" s="11">
        <v>10</v>
      </c>
      <c r="G149" s="17"/>
    </row>
    <row r="150" spans="1:7" outlineLevel="1" x14ac:dyDescent="0.3">
      <c r="A150" s="8">
        <v>10</v>
      </c>
      <c r="B150" s="3" t="s">
        <v>153</v>
      </c>
      <c r="C150" s="9">
        <v>359</v>
      </c>
      <c r="D150" s="10">
        <v>27.134885235301216</v>
      </c>
      <c r="E150" s="11">
        <f t="shared" si="18"/>
        <v>28.491629497066278</v>
      </c>
      <c r="F150" s="11">
        <v>30</v>
      </c>
      <c r="G150" s="17"/>
    </row>
    <row r="151" spans="1:7" outlineLevel="1" x14ac:dyDescent="0.3">
      <c r="A151" s="8">
        <v>10</v>
      </c>
      <c r="B151" s="3" t="s">
        <v>154</v>
      </c>
      <c r="C151" s="9">
        <v>213</v>
      </c>
      <c r="D151" s="10">
        <v>16.099528008688463</v>
      </c>
      <c r="E151" s="11">
        <f t="shared" si="18"/>
        <v>16.904504409122886</v>
      </c>
      <c r="F151" s="11">
        <v>20</v>
      </c>
      <c r="G151" s="17"/>
    </row>
    <row r="152" spans="1:7" outlineLevel="1" x14ac:dyDescent="0.3">
      <c r="A152" s="8">
        <v>10</v>
      </c>
      <c r="B152" s="3" t="s">
        <v>155</v>
      </c>
      <c r="C152" s="9">
        <v>578</v>
      </c>
      <c r="D152" s="10">
        <v>43.687921075220338</v>
      </c>
      <c r="E152" s="11">
        <f t="shared" si="18"/>
        <v>45.872317128981358</v>
      </c>
      <c r="F152" s="11">
        <v>50</v>
      </c>
      <c r="G152" s="17"/>
    </row>
    <row r="153" spans="1:7" outlineLevel="1" x14ac:dyDescent="0.3">
      <c r="A153" s="8">
        <v>10</v>
      </c>
      <c r="B153" s="3" t="s">
        <v>156</v>
      </c>
      <c r="C153" s="9">
        <v>152</v>
      </c>
      <c r="D153" s="10">
        <v>11.488865057843411</v>
      </c>
      <c r="E153" s="11">
        <f t="shared" si="18"/>
        <v>12.063308310735581</v>
      </c>
      <c r="F153" s="11">
        <v>10</v>
      </c>
      <c r="G153" s="17"/>
    </row>
    <row r="154" spans="1:7" outlineLevel="1" x14ac:dyDescent="0.3">
      <c r="A154" s="8">
        <v>10</v>
      </c>
      <c r="B154" s="3" t="s">
        <v>157</v>
      </c>
      <c r="C154" s="9">
        <v>691</v>
      </c>
      <c r="D154" s="10">
        <v>52.228985230064453</v>
      </c>
      <c r="E154" s="11">
        <f t="shared" si="18"/>
        <v>54.840434491567677</v>
      </c>
      <c r="F154" s="11">
        <v>50</v>
      </c>
      <c r="G154" s="17"/>
    </row>
    <row r="155" spans="1:7" outlineLevel="1" x14ac:dyDescent="0.3">
      <c r="A155" s="8">
        <v>10</v>
      </c>
      <c r="B155" s="3" t="s">
        <v>158</v>
      </c>
      <c r="C155" s="9">
        <v>11651</v>
      </c>
      <c r="D155" s="10">
        <v>880.63662361140518</v>
      </c>
      <c r="E155" s="11">
        <f t="shared" si="18"/>
        <v>924.66845479197548</v>
      </c>
      <c r="F155" s="11">
        <v>920</v>
      </c>
      <c r="G155" s="17"/>
    </row>
    <row r="156" spans="1:7" outlineLevel="1" x14ac:dyDescent="0.3">
      <c r="A156" s="8">
        <v>10</v>
      </c>
      <c r="B156" s="3" t="s">
        <v>159</v>
      </c>
      <c r="C156" s="9">
        <v>367</v>
      </c>
      <c r="D156" s="10">
        <v>27.739562343608764</v>
      </c>
      <c r="E156" s="11">
        <f t="shared" si="18"/>
        <v>29.126540460789201</v>
      </c>
      <c r="F156" s="11">
        <v>30</v>
      </c>
      <c r="G156" s="17"/>
    </row>
    <row r="157" spans="1:7" outlineLevel="1" x14ac:dyDescent="0.3">
      <c r="A157" s="8">
        <v>10</v>
      </c>
      <c r="B157" s="3" t="s">
        <v>160</v>
      </c>
      <c r="C157" s="9">
        <v>504</v>
      </c>
      <c r="D157" s="10">
        <v>38.09465782337552</v>
      </c>
      <c r="E157" s="11">
        <f t="shared" si="18"/>
        <v>39.999390714544298</v>
      </c>
      <c r="F157" s="11">
        <v>40</v>
      </c>
      <c r="G157" s="17"/>
    </row>
    <row r="158" spans="1:7" outlineLevel="1" x14ac:dyDescent="0.3">
      <c r="A158" s="8">
        <v>10</v>
      </c>
      <c r="B158" s="3" t="s">
        <v>161</v>
      </c>
      <c r="C158" s="9">
        <v>697</v>
      </c>
      <c r="D158" s="10">
        <v>52.682493061295112</v>
      </c>
      <c r="E158" s="11">
        <f t="shared" si="18"/>
        <v>55.316617714359865</v>
      </c>
      <c r="F158" s="11">
        <v>50</v>
      </c>
      <c r="G158" s="17"/>
    </row>
    <row r="159" spans="1:7" outlineLevel="1" x14ac:dyDescent="0.3">
      <c r="A159" s="8">
        <v>10</v>
      </c>
      <c r="B159" s="3" t="s">
        <v>162</v>
      </c>
      <c r="C159" s="9">
        <v>110</v>
      </c>
      <c r="D159" s="10">
        <v>8.3143102392287851</v>
      </c>
      <c r="E159" s="11">
        <f t="shared" si="18"/>
        <v>8.7300257511902242</v>
      </c>
      <c r="F159" s="11">
        <v>10</v>
      </c>
      <c r="G159" s="17"/>
    </row>
    <row r="160" spans="1:7" outlineLevel="1" x14ac:dyDescent="0.3">
      <c r="A160" s="8">
        <v>10</v>
      </c>
      <c r="B160" s="3" t="s">
        <v>163</v>
      </c>
      <c r="C160" s="9">
        <v>184</v>
      </c>
      <c r="D160" s="10">
        <v>13.907573491073602</v>
      </c>
      <c r="E160" s="11">
        <f t="shared" si="18"/>
        <v>14.602952165627283</v>
      </c>
      <c r="F160" s="11">
        <v>10</v>
      </c>
      <c r="G160" s="17"/>
    </row>
    <row r="161" spans="1:7" outlineLevel="1" x14ac:dyDescent="0.3">
      <c r="A161" s="8">
        <v>10</v>
      </c>
      <c r="B161" s="3" t="s">
        <v>164</v>
      </c>
      <c r="C161" s="9">
        <v>376</v>
      </c>
      <c r="D161" s="10">
        <v>28.419824090454753</v>
      </c>
      <c r="E161" s="11">
        <f t="shared" si="18"/>
        <v>29.840815294977492</v>
      </c>
      <c r="F161" s="11">
        <v>30</v>
      </c>
      <c r="G161" s="17"/>
    </row>
    <row r="162" spans="1:7" outlineLevel="1" x14ac:dyDescent="0.3">
      <c r="A162" s="8">
        <v>10</v>
      </c>
      <c r="B162" s="3" t="s">
        <v>165</v>
      </c>
      <c r="C162" s="9">
        <v>581</v>
      </c>
      <c r="D162" s="10">
        <v>43.914674990835671</v>
      </c>
      <c r="E162" s="11">
        <f t="shared" si="18"/>
        <v>46.110408740377451</v>
      </c>
      <c r="F162" s="11">
        <v>50</v>
      </c>
      <c r="G162" s="17"/>
    </row>
    <row r="163" spans="1:7" outlineLevel="1" x14ac:dyDescent="0.3">
      <c r="A163" s="8">
        <v>10</v>
      </c>
      <c r="B163" s="3" t="s">
        <v>166</v>
      </c>
      <c r="C163" s="9">
        <v>230</v>
      </c>
      <c r="D163" s="10">
        <v>17.384466863842004</v>
      </c>
      <c r="E163" s="11">
        <f t="shared" si="18"/>
        <v>18.253690207034104</v>
      </c>
      <c r="F163" s="11">
        <v>20</v>
      </c>
      <c r="G163" s="17"/>
    </row>
    <row r="164" spans="1:7" outlineLevel="1" x14ac:dyDescent="0.3">
      <c r="A164" s="8">
        <v>10</v>
      </c>
      <c r="B164" s="3" t="s">
        <v>167</v>
      </c>
      <c r="C164" s="9">
        <v>85</v>
      </c>
      <c r="D164" s="10">
        <v>6.4246942757676972</v>
      </c>
      <c r="E164" s="11">
        <f t="shared" si="18"/>
        <v>6.7459289895560826</v>
      </c>
      <c r="F164" s="11">
        <v>10</v>
      </c>
      <c r="G164" s="17"/>
    </row>
    <row r="165" spans="1:7" outlineLevel="1" x14ac:dyDescent="0.3">
      <c r="A165" s="8">
        <v>10</v>
      </c>
      <c r="B165" s="3" t="s">
        <v>168</v>
      </c>
      <c r="C165" s="9">
        <v>82</v>
      </c>
      <c r="D165" s="10">
        <v>6.1979403601523666</v>
      </c>
      <c r="E165" s="11">
        <f t="shared" si="18"/>
        <v>6.5078373781599854</v>
      </c>
      <c r="F165" s="11">
        <v>10</v>
      </c>
      <c r="G165" s="17"/>
    </row>
    <row r="166" spans="1:7" outlineLevel="1" x14ac:dyDescent="0.3">
      <c r="A166" s="8">
        <v>10</v>
      </c>
      <c r="B166" s="3" t="s">
        <v>169</v>
      </c>
      <c r="C166" s="9">
        <v>423</v>
      </c>
      <c r="D166" s="10">
        <v>31.972302101761599</v>
      </c>
      <c r="E166" s="11">
        <f t="shared" si="18"/>
        <v>33.570917206849678</v>
      </c>
      <c r="F166" s="11">
        <v>30</v>
      </c>
      <c r="G166" s="17"/>
    </row>
    <row r="167" spans="1:7" outlineLevel="1" x14ac:dyDescent="0.3">
      <c r="A167" s="8">
        <v>10</v>
      </c>
      <c r="B167" s="3" t="s">
        <v>170</v>
      </c>
      <c r="C167" s="9">
        <v>248</v>
      </c>
      <c r="D167" s="10">
        <v>18.744990357533986</v>
      </c>
      <c r="E167" s="11">
        <f t="shared" si="18"/>
        <v>19.682239875410687</v>
      </c>
      <c r="F167" s="11">
        <v>20</v>
      </c>
      <c r="G167" s="17"/>
    </row>
    <row r="168" spans="1:7" outlineLevel="1" x14ac:dyDescent="0.3">
      <c r="A168" s="8">
        <v>10</v>
      </c>
      <c r="B168" s="3" t="s">
        <v>171</v>
      </c>
      <c r="C168" s="9">
        <v>531</v>
      </c>
      <c r="D168" s="10">
        <v>40.135443063913492</v>
      </c>
      <c r="E168" s="11">
        <f t="shared" si="18"/>
        <v>42.142215217109168</v>
      </c>
      <c r="F168" s="11">
        <v>40</v>
      </c>
      <c r="G168" s="17"/>
    </row>
    <row r="169" spans="1:7" outlineLevel="1" x14ac:dyDescent="0.3">
      <c r="A169" s="8">
        <v>10</v>
      </c>
      <c r="B169" s="3" t="s">
        <v>172</v>
      </c>
      <c r="C169" s="9">
        <v>1218</v>
      </c>
      <c r="D169" s="10">
        <v>92.062089739824174</v>
      </c>
      <c r="E169" s="11">
        <f t="shared" si="18"/>
        <v>96.665194226815387</v>
      </c>
      <c r="F169" s="11">
        <v>100</v>
      </c>
      <c r="G169" s="17"/>
    </row>
    <row r="170" spans="1:7" outlineLevel="1" x14ac:dyDescent="0.3">
      <c r="A170" s="8">
        <v>10</v>
      </c>
      <c r="B170" s="3" t="s">
        <v>173</v>
      </c>
      <c r="C170" s="9">
        <v>188</v>
      </c>
      <c r="D170" s="10">
        <v>14.209912045227377</v>
      </c>
      <c r="E170" s="11">
        <f t="shared" si="18"/>
        <v>14.920407647488746</v>
      </c>
      <c r="F170" s="11">
        <v>10</v>
      </c>
      <c r="G170" s="17"/>
    </row>
    <row r="171" spans="1:7" outlineLevel="1" x14ac:dyDescent="0.3">
      <c r="A171" s="8">
        <v>10</v>
      </c>
      <c r="B171" s="3" t="s">
        <v>174</v>
      </c>
      <c r="C171" s="9">
        <v>313</v>
      </c>
      <c r="D171" s="10">
        <v>23.657991862532814</v>
      </c>
      <c r="E171" s="11">
        <f t="shared" si="18"/>
        <v>24.840891455659456</v>
      </c>
      <c r="F171" s="11">
        <v>20</v>
      </c>
      <c r="G171" s="17"/>
    </row>
    <row r="172" spans="1:7" outlineLevel="1" x14ac:dyDescent="0.3">
      <c r="A172" s="8">
        <v>10</v>
      </c>
      <c r="B172" s="3" t="s">
        <v>175</v>
      </c>
      <c r="C172" s="9">
        <v>471</v>
      </c>
      <c r="D172" s="10">
        <v>35.600364751606882</v>
      </c>
      <c r="E172" s="11">
        <f t="shared" si="18"/>
        <v>37.380382989187225</v>
      </c>
      <c r="F172" s="11">
        <v>40</v>
      </c>
      <c r="G172" s="17"/>
    </row>
    <row r="173" spans="1:7" outlineLevel="1" x14ac:dyDescent="0.3">
      <c r="A173" s="8">
        <v>10</v>
      </c>
      <c r="B173" s="3" t="s">
        <v>176</v>
      </c>
      <c r="C173" s="9">
        <v>397</v>
      </c>
      <c r="D173" s="10">
        <v>30.007101499762069</v>
      </c>
      <c r="E173" s="11">
        <f t="shared" si="18"/>
        <v>31.507456574750172</v>
      </c>
      <c r="F173" s="11">
        <v>40</v>
      </c>
      <c r="G173" s="17"/>
    </row>
    <row r="174" spans="1:7" x14ac:dyDescent="0.3">
      <c r="A174" s="36" t="s">
        <v>177</v>
      </c>
      <c r="B174" s="37"/>
      <c r="C174" s="38">
        <f t="shared" ref="C174:F174" si="19">SUM(C149:C173)</f>
        <v>20788</v>
      </c>
      <c r="D174" s="38">
        <v>1571.2534659371631</v>
      </c>
      <c r="E174" s="38">
        <f t="shared" si="19"/>
        <v>1649.8161392340212</v>
      </c>
      <c r="F174" s="38">
        <f t="shared" si="19"/>
        <v>1650</v>
      </c>
      <c r="G174" s="17"/>
    </row>
    <row r="175" spans="1:7" outlineLevel="1" x14ac:dyDescent="0.3">
      <c r="A175" s="8">
        <v>11</v>
      </c>
      <c r="B175" s="3" t="s">
        <v>178</v>
      </c>
      <c r="C175" s="9">
        <v>87</v>
      </c>
      <c r="D175" s="10">
        <v>6.5758635528445843</v>
      </c>
      <c r="E175" s="11">
        <f t="shared" ref="E175:E199" si="20">D175+(D175*0.05)</f>
        <v>6.9046567304868134</v>
      </c>
      <c r="F175" s="11">
        <v>10</v>
      </c>
    </row>
    <row r="176" spans="1:7" outlineLevel="1" x14ac:dyDescent="0.3">
      <c r="A176" s="8">
        <v>11</v>
      </c>
      <c r="B176" s="3" t="s">
        <v>179</v>
      </c>
      <c r="C176" s="9">
        <v>628</v>
      </c>
      <c r="D176" s="10">
        <v>47.467153002142517</v>
      </c>
      <c r="E176" s="11">
        <f t="shared" si="20"/>
        <v>49.840510652249641</v>
      </c>
      <c r="F176" s="11">
        <v>50</v>
      </c>
    </row>
    <row r="177" spans="1:6" outlineLevel="1" x14ac:dyDescent="0.3">
      <c r="A177" s="8">
        <v>11</v>
      </c>
      <c r="B177" s="3" t="s">
        <v>180</v>
      </c>
      <c r="C177" s="9">
        <v>570</v>
      </c>
      <c r="D177" s="10">
        <v>43.083243966912789</v>
      </c>
      <c r="E177" s="11">
        <f t="shared" si="20"/>
        <v>45.237406165258427</v>
      </c>
      <c r="F177" s="11">
        <v>50</v>
      </c>
    </row>
    <row r="178" spans="1:6" outlineLevel="1" x14ac:dyDescent="0.3">
      <c r="A178" s="8">
        <v>11</v>
      </c>
      <c r="B178" s="3" t="s">
        <v>181</v>
      </c>
      <c r="C178" s="9">
        <v>182</v>
      </c>
      <c r="D178" s="10">
        <v>13.756404213996715</v>
      </c>
      <c r="E178" s="11">
        <f t="shared" si="20"/>
        <v>14.444224424696552</v>
      </c>
      <c r="F178" s="11">
        <v>10</v>
      </c>
    </row>
    <row r="179" spans="1:6" outlineLevel="1" x14ac:dyDescent="0.3">
      <c r="A179" s="8">
        <v>11</v>
      </c>
      <c r="B179" s="3" t="s">
        <v>182</v>
      </c>
      <c r="C179" s="9">
        <v>659</v>
      </c>
      <c r="D179" s="10">
        <v>49.810276796834259</v>
      </c>
      <c r="E179" s="11">
        <f t="shared" si="20"/>
        <v>52.30079063667597</v>
      </c>
      <c r="F179" s="11">
        <v>50</v>
      </c>
    </row>
    <row r="180" spans="1:6" outlineLevel="1" x14ac:dyDescent="0.3">
      <c r="A180" s="8">
        <v>11</v>
      </c>
      <c r="B180" s="3" t="s">
        <v>183</v>
      </c>
      <c r="C180" s="9">
        <v>3743</v>
      </c>
      <c r="D180" s="10">
        <v>282.91330204939402</v>
      </c>
      <c r="E180" s="11">
        <f t="shared" si="20"/>
        <v>297.05896715186373</v>
      </c>
      <c r="F180" s="11">
        <v>300</v>
      </c>
    </row>
    <row r="181" spans="1:6" outlineLevel="1" x14ac:dyDescent="0.3">
      <c r="A181" s="8">
        <v>11</v>
      </c>
      <c r="B181" s="3" t="s">
        <v>184</v>
      </c>
      <c r="C181" s="9">
        <v>157</v>
      </c>
      <c r="D181" s="10">
        <v>11.866788250535629</v>
      </c>
      <c r="E181" s="11">
        <f t="shared" si="20"/>
        <v>12.46012766306241</v>
      </c>
      <c r="F181" s="11">
        <v>10</v>
      </c>
    </row>
    <row r="182" spans="1:6" outlineLevel="1" x14ac:dyDescent="0.3">
      <c r="A182" s="8">
        <v>11</v>
      </c>
      <c r="B182" s="3" t="s">
        <v>185</v>
      </c>
      <c r="C182" s="9">
        <v>623</v>
      </c>
      <c r="D182" s="10">
        <v>47.089229809450295</v>
      </c>
      <c r="E182" s="11">
        <f t="shared" si="20"/>
        <v>49.443691299922811</v>
      </c>
      <c r="F182" s="11">
        <v>50</v>
      </c>
    </row>
    <row r="183" spans="1:6" outlineLevel="1" x14ac:dyDescent="0.3">
      <c r="A183" s="8">
        <v>11</v>
      </c>
      <c r="B183" s="3" t="s">
        <v>186</v>
      </c>
      <c r="C183" s="9">
        <v>131</v>
      </c>
      <c r="D183" s="10">
        <v>9.901587648536097</v>
      </c>
      <c r="E183" s="11">
        <f t="shared" si="20"/>
        <v>10.396667030962902</v>
      </c>
      <c r="F183" s="11">
        <v>10</v>
      </c>
    </row>
    <row r="184" spans="1:6" outlineLevel="1" x14ac:dyDescent="0.3">
      <c r="A184" s="8">
        <v>11</v>
      </c>
      <c r="B184" s="3" t="s">
        <v>187</v>
      </c>
      <c r="C184" s="9">
        <v>218</v>
      </c>
      <c r="D184" s="10">
        <v>16.477451201380681</v>
      </c>
      <c r="E184" s="11">
        <f t="shared" si="20"/>
        <v>17.301323761449716</v>
      </c>
      <c r="F184" s="11">
        <v>20</v>
      </c>
    </row>
    <row r="185" spans="1:6" outlineLevel="1" x14ac:dyDescent="0.3">
      <c r="A185" s="8">
        <v>11</v>
      </c>
      <c r="B185" s="3" t="s">
        <v>188</v>
      </c>
      <c r="C185" s="9">
        <v>1316</v>
      </c>
      <c r="D185" s="10">
        <v>99.469384316591643</v>
      </c>
      <c r="E185" s="11">
        <f t="shared" si="20"/>
        <v>104.44285353242122</v>
      </c>
      <c r="F185" s="11">
        <v>100</v>
      </c>
    </row>
    <row r="186" spans="1:6" outlineLevel="1" x14ac:dyDescent="0.3">
      <c r="A186" s="8">
        <v>11</v>
      </c>
      <c r="B186" s="3" t="s">
        <v>189</v>
      </c>
      <c r="C186" s="9">
        <v>450</v>
      </c>
      <c r="D186" s="10">
        <v>34.013087342299571</v>
      </c>
      <c r="E186" s="11">
        <f t="shared" si="20"/>
        <v>35.713741709414549</v>
      </c>
      <c r="F186" s="11">
        <v>40</v>
      </c>
    </row>
    <row r="187" spans="1:6" outlineLevel="1" x14ac:dyDescent="0.3">
      <c r="A187" s="8">
        <v>11</v>
      </c>
      <c r="B187" s="3" t="s">
        <v>190</v>
      </c>
      <c r="C187" s="9">
        <v>287</v>
      </c>
      <c r="D187" s="10">
        <v>21.692791260533284</v>
      </c>
      <c r="E187" s="11">
        <f t="shared" si="20"/>
        <v>22.777430823559946</v>
      </c>
      <c r="F187" s="11">
        <v>20</v>
      </c>
    </row>
    <row r="188" spans="1:6" outlineLevel="1" x14ac:dyDescent="0.3">
      <c r="A188" s="8">
        <v>11</v>
      </c>
      <c r="B188" s="3" t="s">
        <v>191</v>
      </c>
      <c r="C188" s="9">
        <v>321</v>
      </c>
      <c r="D188" s="10">
        <v>24.262668970840362</v>
      </c>
      <c r="E188" s="11">
        <f t="shared" si="20"/>
        <v>25.475802419382379</v>
      </c>
      <c r="F188" s="11">
        <v>30</v>
      </c>
    </row>
    <row r="189" spans="1:6" outlineLevel="1" x14ac:dyDescent="0.3">
      <c r="A189" s="8">
        <v>11</v>
      </c>
      <c r="B189" s="3" t="s">
        <v>192</v>
      </c>
      <c r="C189" s="9">
        <v>260</v>
      </c>
      <c r="D189" s="10">
        <v>19.652006019995309</v>
      </c>
      <c r="E189" s="11">
        <f t="shared" si="20"/>
        <v>20.634606320995076</v>
      </c>
      <c r="F189" s="11">
        <v>20</v>
      </c>
    </row>
    <row r="190" spans="1:6" outlineLevel="1" x14ac:dyDescent="0.3">
      <c r="A190" s="8">
        <v>11</v>
      </c>
      <c r="B190" s="3" t="s">
        <v>193</v>
      </c>
      <c r="C190" s="9">
        <v>596</v>
      </c>
      <c r="D190" s="10">
        <v>45.048444568912323</v>
      </c>
      <c r="E190" s="11">
        <f t="shared" si="20"/>
        <v>47.300866797357941</v>
      </c>
      <c r="F190" s="11">
        <v>50</v>
      </c>
    </row>
    <row r="191" spans="1:6" outlineLevel="1" x14ac:dyDescent="0.3">
      <c r="A191" s="14" t="s">
        <v>194</v>
      </c>
      <c r="B191" s="5" t="s">
        <v>195</v>
      </c>
      <c r="C191" s="9">
        <v>613</v>
      </c>
      <c r="D191" s="10">
        <v>46.333383424065865</v>
      </c>
      <c r="E191" s="11">
        <f t="shared" si="20"/>
        <v>48.650052595269159</v>
      </c>
      <c r="F191" s="11">
        <v>50</v>
      </c>
    </row>
    <row r="192" spans="1:6" outlineLevel="1" x14ac:dyDescent="0.3">
      <c r="A192" s="8">
        <v>11</v>
      </c>
      <c r="B192" s="3" t="s">
        <v>196</v>
      </c>
      <c r="C192" s="9">
        <v>236</v>
      </c>
      <c r="D192" s="10">
        <v>17.837974695072663</v>
      </c>
      <c r="E192" s="11">
        <f t="shared" si="20"/>
        <v>18.729873429826295</v>
      </c>
      <c r="F192" s="11">
        <v>20</v>
      </c>
    </row>
    <row r="193" spans="1:6" outlineLevel="1" x14ac:dyDescent="0.3">
      <c r="A193" s="8">
        <v>11</v>
      </c>
      <c r="B193" s="3" t="s">
        <v>197</v>
      </c>
      <c r="C193" s="9">
        <v>533</v>
      </c>
      <c r="D193" s="10">
        <v>40.286612340990381</v>
      </c>
      <c r="E193" s="11">
        <f t="shared" si="20"/>
        <v>42.300942958039897</v>
      </c>
      <c r="F193" s="11">
        <v>40</v>
      </c>
    </row>
    <row r="194" spans="1:6" outlineLevel="1" x14ac:dyDescent="0.3">
      <c r="A194" s="8">
        <v>11</v>
      </c>
      <c r="B194" s="3" t="s">
        <v>198</v>
      </c>
      <c r="C194" s="9">
        <v>177</v>
      </c>
      <c r="D194" s="10">
        <v>13.378481021304498</v>
      </c>
      <c r="E194" s="11">
        <f t="shared" si="20"/>
        <v>14.047405072369724</v>
      </c>
      <c r="F194" s="11">
        <v>10</v>
      </c>
    </row>
    <row r="195" spans="1:6" outlineLevel="1" x14ac:dyDescent="0.3">
      <c r="A195" s="8">
        <v>11</v>
      </c>
      <c r="B195" s="3" t="s">
        <v>199</v>
      </c>
      <c r="C195" s="9">
        <v>211</v>
      </c>
      <c r="D195" s="10">
        <v>15.948358731611577</v>
      </c>
      <c r="E195" s="11">
        <f t="shared" si="20"/>
        <v>16.745776668192157</v>
      </c>
      <c r="F195" s="11">
        <v>20</v>
      </c>
    </row>
    <row r="196" spans="1:6" outlineLevel="1" x14ac:dyDescent="0.3">
      <c r="A196" s="8">
        <v>11</v>
      </c>
      <c r="B196" s="3" t="s">
        <v>200</v>
      </c>
      <c r="C196" s="9">
        <v>133</v>
      </c>
      <c r="D196" s="10">
        <v>10.052756925612984</v>
      </c>
      <c r="E196" s="11">
        <f t="shared" si="20"/>
        <v>10.555394771893633</v>
      </c>
      <c r="F196" s="11">
        <v>10</v>
      </c>
    </row>
    <row r="197" spans="1:6" outlineLevel="1" x14ac:dyDescent="0.3">
      <c r="A197" s="8">
        <v>11</v>
      </c>
      <c r="B197" s="3" t="s">
        <v>201</v>
      </c>
      <c r="C197" s="9">
        <v>433</v>
      </c>
      <c r="D197" s="10">
        <v>32.728148487146029</v>
      </c>
      <c r="E197" s="11">
        <f t="shared" si="20"/>
        <v>34.364555911503331</v>
      </c>
      <c r="F197" s="11">
        <v>30</v>
      </c>
    </row>
    <row r="198" spans="1:6" outlineLevel="1" x14ac:dyDescent="0.3">
      <c r="A198" s="8">
        <v>11</v>
      </c>
      <c r="B198" s="3" t="s">
        <v>202</v>
      </c>
      <c r="C198" s="9">
        <v>649</v>
      </c>
      <c r="D198" s="10">
        <v>49.054430411449829</v>
      </c>
      <c r="E198" s="11">
        <f t="shared" si="20"/>
        <v>51.507151932022317</v>
      </c>
      <c r="F198" s="11">
        <v>50</v>
      </c>
    </row>
    <row r="199" spans="1:6" outlineLevel="1" x14ac:dyDescent="0.3">
      <c r="A199" s="8">
        <v>11</v>
      </c>
      <c r="B199" s="3" t="s">
        <v>203</v>
      </c>
      <c r="C199" s="9">
        <v>923</v>
      </c>
      <c r="D199" s="10">
        <v>69.764621370983349</v>
      </c>
      <c r="E199" s="11">
        <f t="shared" si="20"/>
        <v>73.252852439532518</v>
      </c>
      <c r="F199" s="11">
        <v>70</v>
      </c>
    </row>
    <row r="200" spans="1:6" x14ac:dyDescent="0.3">
      <c r="A200" s="36" t="s">
        <v>204</v>
      </c>
      <c r="B200" s="37"/>
      <c r="C200" s="38">
        <f t="shared" ref="C200:F200" si="21">SUM(C175:C199)</f>
        <v>14136</v>
      </c>
      <c r="D200" s="38">
        <v>1068.4644503794375</v>
      </c>
      <c r="E200" s="38">
        <f t="shared" si="21"/>
        <v>1121.8876728984089</v>
      </c>
      <c r="F200" s="38">
        <f t="shared" si="21"/>
        <v>1120</v>
      </c>
    </row>
    <row r="201" spans="1:6" outlineLevel="1" x14ac:dyDescent="0.3">
      <c r="A201" s="8">
        <v>12</v>
      </c>
      <c r="B201" s="3" t="s">
        <v>205</v>
      </c>
      <c r="C201" s="9">
        <v>109</v>
      </c>
      <c r="D201" s="10">
        <v>8.2387256006903407</v>
      </c>
      <c r="E201" s="11">
        <f t="shared" ref="E201:E221" si="22">D201+(D201*0.05)</f>
        <v>8.6506618807248579</v>
      </c>
      <c r="F201" s="11">
        <v>10</v>
      </c>
    </row>
    <row r="202" spans="1:6" outlineLevel="1" x14ac:dyDescent="0.3">
      <c r="A202" s="8">
        <v>12</v>
      </c>
      <c r="B202" s="3" t="s">
        <v>206</v>
      </c>
      <c r="C202" s="9">
        <v>382</v>
      </c>
      <c r="D202" s="10">
        <v>28.873331921685416</v>
      </c>
      <c r="E202" s="11">
        <f t="shared" si="22"/>
        <v>30.316998517769687</v>
      </c>
      <c r="F202" s="11">
        <v>30</v>
      </c>
    </row>
    <row r="203" spans="1:6" outlineLevel="1" x14ac:dyDescent="0.3">
      <c r="A203" s="8">
        <v>12</v>
      </c>
      <c r="B203" s="3" t="s">
        <v>207</v>
      </c>
      <c r="C203" s="9">
        <v>943</v>
      </c>
      <c r="D203" s="10">
        <v>71.276314141752209</v>
      </c>
      <c r="E203" s="11">
        <f t="shared" si="22"/>
        <v>74.840129848839823</v>
      </c>
      <c r="F203" s="11">
        <v>70</v>
      </c>
    </row>
    <row r="204" spans="1:6" outlineLevel="1" x14ac:dyDescent="0.3">
      <c r="A204" s="8">
        <v>12</v>
      </c>
      <c r="B204" s="3" t="s">
        <v>208</v>
      </c>
      <c r="C204" s="9">
        <v>129</v>
      </c>
      <c r="D204" s="10">
        <v>9.7504183714592099</v>
      </c>
      <c r="E204" s="11">
        <f t="shared" si="22"/>
        <v>10.23793929003217</v>
      </c>
      <c r="F204" s="11">
        <v>10</v>
      </c>
    </row>
    <row r="205" spans="1:6" outlineLevel="1" x14ac:dyDescent="0.3">
      <c r="A205" s="8">
        <v>12</v>
      </c>
      <c r="B205" s="3" t="s">
        <v>209</v>
      </c>
      <c r="C205" s="9">
        <v>217</v>
      </c>
      <c r="D205" s="10">
        <v>16.401866562842237</v>
      </c>
      <c r="E205" s="11">
        <f t="shared" si="22"/>
        <v>17.221959890984348</v>
      </c>
      <c r="F205" s="11">
        <v>20</v>
      </c>
    </row>
    <row r="206" spans="1:6" outlineLevel="1" x14ac:dyDescent="0.3">
      <c r="A206" s="8">
        <v>12</v>
      </c>
      <c r="B206" s="3" t="s">
        <v>210</v>
      </c>
      <c r="C206" s="9">
        <v>896</v>
      </c>
      <c r="D206" s="10">
        <v>67.723836130445363</v>
      </c>
      <c r="E206" s="11">
        <f t="shared" si="22"/>
        <v>71.110027936967626</v>
      </c>
      <c r="F206" s="11">
        <v>70</v>
      </c>
    </row>
    <row r="207" spans="1:6" outlineLevel="1" x14ac:dyDescent="0.3">
      <c r="A207" s="8">
        <v>12</v>
      </c>
      <c r="B207" s="3" t="s">
        <v>211</v>
      </c>
      <c r="C207" s="9">
        <v>318</v>
      </c>
      <c r="D207" s="10">
        <v>24.035915055225033</v>
      </c>
      <c r="E207" s="11">
        <f t="shared" si="22"/>
        <v>25.237710807986286</v>
      </c>
      <c r="F207" s="11">
        <v>30</v>
      </c>
    </row>
    <row r="208" spans="1:6" outlineLevel="1" x14ac:dyDescent="0.3">
      <c r="A208" s="8">
        <v>12</v>
      </c>
      <c r="B208" s="3" t="s">
        <v>212</v>
      </c>
      <c r="C208" s="9">
        <v>89</v>
      </c>
      <c r="D208" s="10">
        <v>6.7270328299214706</v>
      </c>
      <c r="E208" s="11">
        <f t="shared" si="22"/>
        <v>7.0633844714175442</v>
      </c>
      <c r="F208" s="11">
        <v>10</v>
      </c>
    </row>
    <row r="209" spans="1:6" outlineLevel="1" x14ac:dyDescent="0.3">
      <c r="A209" s="8">
        <v>12</v>
      </c>
      <c r="B209" s="3" t="s">
        <v>213</v>
      </c>
      <c r="C209" s="9">
        <v>305</v>
      </c>
      <c r="D209" s="10">
        <v>23.053314754225266</v>
      </c>
      <c r="E209" s="11">
        <f t="shared" si="22"/>
        <v>24.205980491936529</v>
      </c>
      <c r="F209" s="11">
        <v>20</v>
      </c>
    </row>
    <row r="210" spans="1:6" outlineLevel="1" x14ac:dyDescent="0.3">
      <c r="A210" s="8">
        <v>12</v>
      </c>
      <c r="B210" s="3" t="s">
        <v>214</v>
      </c>
      <c r="C210" s="9">
        <v>380</v>
      </c>
      <c r="D210" s="10">
        <v>28.722162644608527</v>
      </c>
      <c r="E210" s="11">
        <f t="shared" si="22"/>
        <v>30.158270776838954</v>
      </c>
      <c r="F210" s="11">
        <v>30</v>
      </c>
    </row>
    <row r="211" spans="1:6" outlineLevel="1" x14ac:dyDescent="0.3">
      <c r="A211" s="8">
        <v>12</v>
      </c>
      <c r="B211" s="3" t="s">
        <v>215</v>
      </c>
      <c r="C211" s="9">
        <v>681</v>
      </c>
      <c r="D211" s="10">
        <v>51.473138844680022</v>
      </c>
      <c r="E211" s="11">
        <f t="shared" si="22"/>
        <v>54.046795786914025</v>
      </c>
      <c r="F211" s="11">
        <v>50</v>
      </c>
    </row>
    <row r="212" spans="1:6" outlineLevel="1" x14ac:dyDescent="0.3">
      <c r="A212" s="8">
        <v>12</v>
      </c>
      <c r="B212" s="3" t="s">
        <v>216</v>
      </c>
      <c r="C212" s="9">
        <v>300</v>
      </c>
      <c r="D212" s="10">
        <v>22.675391561533047</v>
      </c>
      <c r="E212" s="11">
        <f t="shared" si="22"/>
        <v>23.809161139609699</v>
      </c>
      <c r="F212" s="11">
        <v>20</v>
      </c>
    </row>
    <row r="213" spans="1:6" outlineLevel="1" x14ac:dyDescent="0.3">
      <c r="A213" s="8">
        <v>12</v>
      </c>
      <c r="B213" s="3" t="s">
        <v>217</v>
      </c>
      <c r="C213" s="9">
        <v>240</v>
      </c>
      <c r="D213" s="10">
        <v>18.140313249226438</v>
      </c>
      <c r="E213" s="11">
        <f t="shared" si="22"/>
        <v>19.04732891168776</v>
      </c>
      <c r="F213" s="11">
        <v>20</v>
      </c>
    </row>
    <row r="214" spans="1:6" outlineLevel="1" x14ac:dyDescent="0.3">
      <c r="A214" s="8">
        <v>12</v>
      </c>
      <c r="B214" s="3" t="s">
        <v>218</v>
      </c>
      <c r="C214" s="9">
        <v>358</v>
      </c>
      <c r="D214" s="10">
        <v>27.059300596762771</v>
      </c>
      <c r="E214" s="11">
        <f t="shared" si="22"/>
        <v>28.412265626600909</v>
      </c>
      <c r="F214" s="11">
        <v>30</v>
      </c>
    </row>
    <row r="215" spans="1:6" outlineLevel="1" x14ac:dyDescent="0.3">
      <c r="A215" s="8">
        <v>12</v>
      </c>
      <c r="B215" s="3" t="s">
        <v>219</v>
      </c>
      <c r="C215" s="9">
        <v>252</v>
      </c>
      <c r="D215" s="10">
        <v>19.04732891168776</v>
      </c>
      <c r="E215" s="11">
        <f t="shared" si="22"/>
        <v>19.999695357272149</v>
      </c>
      <c r="F215" s="11">
        <v>20</v>
      </c>
    </row>
    <row r="216" spans="1:6" outlineLevel="1" x14ac:dyDescent="0.3">
      <c r="A216" s="8">
        <v>12</v>
      </c>
      <c r="B216" s="3" t="s">
        <v>220</v>
      </c>
      <c r="C216" s="9">
        <v>224</v>
      </c>
      <c r="D216" s="10">
        <v>16.930959032611341</v>
      </c>
      <c r="E216" s="11">
        <f t="shared" si="22"/>
        <v>17.777506984241906</v>
      </c>
      <c r="F216" s="11">
        <v>20</v>
      </c>
    </row>
    <row r="217" spans="1:6" outlineLevel="1" x14ac:dyDescent="0.3">
      <c r="A217" s="8">
        <v>12</v>
      </c>
      <c r="B217" s="3" t="s">
        <v>221</v>
      </c>
      <c r="C217" s="9">
        <v>491</v>
      </c>
      <c r="D217" s="10">
        <v>37.112057522375757</v>
      </c>
      <c r="E217" s="11">
        <f t="shared" si="22"/>
        <v>38.967660398494544</v>
      </c>
      <c r="F217" s="11">
        <v>40</v>
      </c>
    </row>
    <row r="218" spans="1:6" outlineLevel="1" x14ac:dyDescent="0.3">
      <c r="A218" s="8">
        <v>12</v>
      </c>
      <c r="B218" s="3" t="s">
        <v>222</v>
      </c>
      <c r="C218" s="9">
        <v>314</v>
      </c>
      <c r="D218" s="10">
        <v>23.733576501071258</v>
      </c>
      <c r="E218" s="11">
        <f t="shared" si="22"/>
        <v>24.920255326124821</v>
      </c>
      <c r="F218" s="11">
        <v>20</v>
      </c>
    </row>
    <row r="219" spans="1:6" outlineLevel="1" x14ac:dyDescent="0.3">
      <c r="A219" s="8">
        <v>12</v>
      </c>
      <c r="B219" s="3" t="s">
        <v>223</v>
      </c>
      <c r="C219" s="9">
        <v>234</v>
      </c>
      <c r="D219" s="10">
        <v>17.686805417995778</v>
      </c>
      <c r="E219" s="11">
        <f t="shared" si="22"/>
        <v>18.571145688895566</v>
      </c>
      <c r="F219" s="11">
        <v>20</v>
      </c>
    </row>
    <row r="220" spans="1:6" outlineLevel="1" x14ac:dyDescent="0.3">
      <c r="A220" s="8">
        <v>12</v>
      </c>
      <c r="B220" s="3" t="s">
        <v>224</v>
      </c>
      <c r="C220" s="9">
        <v>4662</v>
      </c>
      <c r="D220" s="10">
        <v>352.37558486622356</v>
      </c>
      <c r="E220" s="11">
        <f t="shared" si="22"/>
        <v>369.99436410953473</v>
      </c>
      <c r="F220" s="11">
        <v>370</v>
      </c>
    </row>
    <row r="221" spans="1:6" outlineLevel="1" x14ac:dyDescent="0.3">
      <c r="A221" s="8">
        <v>12</v>
      </c>
      <c r="B221" s="3" t="s">
        <v>225</v>
      </c>
      <c r="C221" s="9">
        <v>275</v>
      </c>
      <c r="D221" s="10">
        <v>20.785775598071961</v>
      </c>
      <c r="E221" s="11">
        <f t="shared" si="22"/>
        <v>21.825064377975558</v>
      </c>
      <c r="F221" s="11">
        <v>30</v>
      </c>
    </row>
    <row r="222" spans="1:6" x14ac:dyDescent="0.3">
      <c r="A222" s="36" t="s">
        <v>226</v>
      </c>
      <c r="B222" s="37"/>
      <c r="C222" s="38">
        <f t="shared" ref="C222:F222" si="23">SUM(C201:C221)</f>
        <v>11799</v>
      </c>
      <c r="D222" s="38">
        <v>891.82315011509479</v>
      </c>
      <c r="E222" s="38">
        <f t="shared" si="23"/>
        <v>936.4143076208494</v>
      </c>
      <c r="F222" s="38">
        <f t="shared" si="23"/>
        <v>940</v>
      </c>
    </row>
    <row r="223" spans="1:6" outlineLevel="1" x14ac:dyDescent="0.3">
      <c r="A223" s="8">
        <v>13</v>
      </c>
      <c r="B223" s="3" t="s">
        <v>227</v>
      </c>
      <c r="C223" s="9">
        <v>2988</v>
      </c>
      <c r="D223" s="10">
        <v>225.84689995286917</v>
      </c>
      <c r="E223" s="11">
        <f t="shared" ref="E223:E233" si="24">D223+(D223*0.05)</f>
        <v>237.13924495051262</v>
      </c>
      <c r="F223" s="11">
        <v>240</v>
      </c>
    </row>
    <row r="224" spans="1:6" outlineLevel="1" x14ac:dyDescent="0.3">
      <c r="A224" s="8">
        <v>13</v>
      </c>
      <c r="B224" s="3" t="s">
        <v>228</v>
      </c>
      <c r="C224" s="9">
        <v>422</v>
      </c>
      <c r="D224" s="10">
        <v>31.896717463223155</v>
      </c>
      <c r="E224" s="11">
        <f t="shared" si="24"/>
        <v>33.491553336384314</v>
      </c>
      <c r="F224" s="11">
        <v>30</v>
      </c>
    </row>
    <row r="225" spans="1:6" outlineLevel="1" x14ac:dyDescent="0.3">
      <c r="A225" s="8">
        <v>13</v>
      </c>
      <c r="B225" s="3" t="s">
        <v>229</v>
      </c>
      <c r="C225" s="9">
        <v>108</v>
      </c>
      <c r="D225" s="10">
        <v>8.163140962151898</v>
      </c>
      <c r="E225" s="11">
        <f t="shared" si="24"/>
        <v>8.5712980102594933</v>
      </c>
      <c r="F225" s="11">
        <v>10</v>
      </c>
    </row>
    <row r="226" spans="1:6" outlineLevel="1" x14ac:dyDescent="0.3">
      <c r="A226" s="8">
        <v>13</v>
      </c>
      <c r="B226" s="3" t="s">
        <v>230</v>
      </c>
      <c r="C226" s="9">
        <v>239</v>
      </c>
      <c r="D226" s="10">
        <v>18.064728610687997</v>
      </c>
      <c r="E226" s="11">
        <f t="shared" si="24"/>
        <v>18.967965041222396</v>
      </c>
      <c r="F226" s="11">
        <v>20</v>
      </c>
    </row>
    <row r="227" spans="1:6" outlineLevel="1" x14ac:dyDescent="0.3">
      <c r="A227" s="8">
        <v>13</v>
      </c>
      <c r="B227" s="3" t="s">
        <v>231</v>
      </c>
      <c r="C227" s="9">
        <v>461</v>
      </c>
      <c r="D227" s="10">
        <v>34.844518366222452</v>
      </c>
      <c r="E227" s="11">
        <f t="shared" si="24"/>
        <v>36.586744284533573</v>
      </c>
      <c r="F227" s="11">
        <v>30</v>
      </c>
    </row>
    <row r="228" spans="1:6" outlineLevel="1" x14ac:dyDescent="0.3">
      <c r="A228" s="8">
        <v>13</v>
      </c>
      <c r="B228" s="3" t="s">
        <v>232</v>
      </c>
      <c r="C228" s="9">
        <v>253</v>
      </c>
      <c r="D228" s="10">
        <v>19.122913550226205</v>
      </c>
      <c r="E228" s="11">
        <f t="shared" si="24"/>
        <v>20.079059227737513</v>
      </c>
      <c r="F228" s="11">
        <v>20</v>
      </c>
    </row>
    <row r="229" spans="1:6" outlineLevel="1" x14ac:dyDescent="0.3">
      <c r="A229" s="8">
        <v>13</v>
      </c>
      <c r="B229" s="3" t="s">
        <v>233</v>
      </c>
      <c r="C229" s="9">
        <v>361</v>
      </c>
      <c r="D229" s="10">
        <v>27.286054512378101</v>
      </c>
      <c r="E229" s="11">
        <f t="shared" si="24"/>
        <v>28.650357237997007</v>
      </c>
      <c r="F229" s="11">
        <v>30</v>
      </c>
    </row>
    <row r="230" spans="1:6" outlineLevel="1" x14ac:dyDescent="0.3">
      <c r="A230" s="8">
        <v>13</v>
      </c>
      <c r="B230" s="3" t="s">
        <v>234</v>
      </c>
      <c r="C230" s="9">
        <v>110</v>
      </c>
      <c r="D230" s="10">
        <v>8.3143102392287851</v>
      </c>
      <c r="E230" s="11">
        <f t="shared" si="24"/>
        <v>8.7300257511902242</v>
      </c>
      <c r="F230" s="11">
        <v>10</v>
      </c>
    </row>
    <row r="231" spans="1:6" outlineLevel="1" x14ac:dyDescent="0.3">
      <c r="A231" s="8">
        <v>13</v>
      </c>
      <c r="B231" s="3" t="s">
        <v>235</v>
      </c>
      <c r="C231" s="9">
        <v>227</v>
      </c>
      <c r="D231" s="10">
        <v>17.157712948226674</v>
      </c>
      <c r="E231" s="11">
        <f t="shared" si="24"/>
        <v>18.015598595638007</v>
      </c>
      <c r="F231" s="11">
        <v>20</v>
      </c>
    </row>
    <row r="232" spans="1:6" outlineLevel="1" x14ac:dyDescent="0.3">
      <c r="A232" s="8">
        <v>13</v>
      </c>
      <c r="B232" s="3" t="s">
        <v>236</v>
      </c>
      <c r="C232" s="9">
        <v>514</v>
      </c>
      <c r="D232" s="10">
        <v>38.850504208759958</v>
      </c>
      <c r="E232" s="11">
        <f t="shared" si="24"/>
        <v>40.793029419197957</v>
      </c>
      <c r="F232" s="11">
        <v>40</v>
      </c>
    </row>
    <row r="233" spans="1:6" outlineLevel="1" x14ac:dyDescent="0.3">
      <c r="A233" s="8">
        <v>13</v>
      </c>
      <c r="B233" s="3" t="s">
        <v>237</v>
      </c>
      <c r="C233" s="9">
        <v>324</v>
      </c>
      <c r="D233" s="10">
        <v>24.489422886455692</v>
      </c>
      <c r="E233" s="11">
        <f t="shared" si="24"/>
        <v>25.713894030778476</v>
      </c>
      <c r="F233" s="11">
        <v>20</v>
      </c>
    </row>
    <row r="234" spans="1:6" x14ac:dyDescent="0.3">
      <c r="A234" s="36" t="s">
        <v>238</v>
      </c>
      <c r="B234" s="37"/>
      <c r="C234" s="38">
        <f t="shared" ref="C234:F234" si="25">SUM(C223:C233)</f>
        <v>6007</v>
      </c>
      <c r="D234" s="38">
        <v>454.03692370043012</v>
      </c>
      <c r="E234" s="38">
        <f t="shared" si="25"/>
        <v>476.73876988545157</v>
      </c>
      <c r="F234" s="38">
        <f t="shared" si="25"/>
        <v>470</v>
      </c>
    </row>
    <row r="235" spans="1:6" outlineLevel="1" x14ac:dyDescent="0.3">
      <c r="A235" s="8">
        <v>14</v>
      </c>
      <c r="B235" s="3" t="s">
        <v>239</v>
      </c>
      <c r="C235" s="9">
        <v>585</v>
      </c>
      <c r="D235" s="10">
        <v>44.217013544989442</v>
      </c>
      <c r="E235" s="11">
        <f t="shared" ref="E235:E262" si="26">D235+(D235*0.05)</f>
        <v>46.427864222238917</v>
      </c>
      <c r="F235" s="11">
        <v>40</v>
      </c>
    </row>
    <row r="236" spans="1:6" outlineLevel="1" x14ac:dyDescent="0.3">
      <c r="A236" s="8">
        <v>14</v>
      </c>
      <c r="B236" s="3" t="s">
        <v>240</v>
      </c>
      <c r="C236" s="9">
        <v>201</v>
      </c>
      <c r="D236" s="10">
        <v>15.192512346227142</v>
      </c>
      <c r="E236" s="11">
        <f t="shared" si="26"/>
        <v>15.952137963538499</v>
      </c>
      <c r="F236" s="11">
        <v>20</v>
      </c>
    </row>
    <row r="237" spans="1:6" outlineLevel="1" x14ac:dyDescent="0.3">
      <c r="A237" s="8">
        <v>14</v>
      </c>
      <c r="B237" s="3" t="s">
        <v>241</v>
      </c>
      <c r="C237" s="9">
        <v>206</v>
      </c>
      <c r="D237" s="10">
        <v>15.57043553891936</v>
      </c>
      <c r="E237" s="11">
        <f t="shared" si="26"/>
        <v>16.348957315865327</v>
      </c>
      <c r="F237" s="11">
        <v>20</v>
      </c>
    </row>
    <row r="238" spans="1:6" outlineLevel="1" x14ac:dyDescent="0.3">
      <c r="A238" s="8">
        <v>14</v>
      </c>
      <c r="B238" s="3" t="s">
        <v>242</v>
      </c>
      <c r="C238" s="9">
        <v>238</v>
      </c>
      <c r="D238" s="10">
        <v>17.989143972149552</v>
      </c>
      <c r="E238" s="11">
        <f t="shared" si="26"/>
        <v>18.888601170757031</v>
      </c>
      <c r="F238" s="11">
        <v>20</v>
      </c>
    </row>
    <row r="239" spans="1:6" outlineLevel="1" x14ac:dyDescent="0.3">
      <c r="A239" s="8">
        <v>14</v>
      </c>
      <c r="B239" s="3" t="s">
        <v>243</v>
      </c>
      <c r="C239" s="9">
        <v>266</v>
      </c>
      <c r="D239" s="10">
        <v>20.105513851225968</v>
      </c>
      <c r="E239" s="11">
        <f t="shared" si="26"/>
        <v>21.110789543787266</v>
      </c>
      <c r="F239" s="11">
        <v>20</v>
      </c>
    </row>
    <row r="240" spans="1:6" outlineLevel="1" x14ac:dyDescent="0.3">
      <c r="A240" s="8">
        <v>14</v>
      </c>
      <c r="B240" s="3" t="s">
        <v>244</v>
      </c>
      <c r="C240" s="9">
        <v>123</v>
      </c>
      <c r="D240" s="10">
        <v>9.2969105402285503</v>
      </c>
      <c r="E240" s="11">
        <f t="shared" si="26"/>
        <v>9.7617560672399772</v>
      </c>
      <c r="F240" s="11">
        <v>10</v>
      </c>
    </row>
    <row r="241" spans="1:6" outlineLevel="1" x14ac:dyDescent="0.3">
      <c r="A241" s="8">
        <v>14</v>
      </c>
      <c r="B241" s="3" t="s">
        <v>245</v>
      </c>
      <c r="C241" s="9">
        <v>117</v>
      </c>
      <c r="D241" s="10">
        <v>8.8434027089978891</v>
      </c>
      <c r="E241" s="11">
        <f t="shared" si="26"/>
        <v>9.285572844447783</v>
      </c>
      <c r="F241" s="11">
        <v>10</v>
      </c>
    </row>
    <row r="242" spans="1:6" outlineLevel="1" x14ac:dyDescent="0.3">
      <c r="A242" s="8">
        <v>14</v>
      </c>
      <c r="B242" s="3" t="s">
        <v>246</v>
      </c>
      <c r="C242" s="9">
        <v>49</v>
      </c>
      <c r="D242" s="10">
        <v>3.7036472883837313</v>
      </c>
      <c r="E242" s="11">
        <f t="shared" si="26"/>
        <v>3.8888296528029178</v>
      </c>
      <c r="F242" s="11">
        <v>10</v>
      </c>
    </row>
    <row r="243" spans="1:6" outlineLevel="1" x14ac:dyDescent="0.3">
      <c r="A243" s="8">
        <v>14</v>
      </c>
      <c r="B243" s="3" t="s">
        <v>247</v>
      </c>
      <c r="C243" s="9">
        <v>853</v>
      </c>
      <c r="D243" s="10">
        <v>64.473696673292295</v>
      </c>
      <c r="E243" s="11">
        <f t="shared" si="26"/>
        <v>67.697381506956916</v>
      </c>
      <c r="F243" s="11">
        <v>60</v>
      </c>
    </row>
    <row r="244" spans="1:6" outlineLevel="1" x14ac:dyDescent="0.3">
      <c r="A244" s="8">
        <v>14</v>
      </c>
      <c r="B244" s="3" t="s">
        <v>248</v>
      </c>
      <c r="C244" s="9">
        <v>299</v>
      </c>
      <c r="D244" s="10">
        <v>22.599806922994606</v>
      </c>
      <c r="E244" s="11">
        <f t="shared" si="26"/>
        <v>23.729797269144335</v>
      </c>
      <c r="F244" s="11">
        <v>20</v>
      </c>
    </row>
    <row r="245" spans="1:6" outlineLevel="1" x14ac:dyDescent="0.3">
      <c r="A245" s="8">
        <v>14</v>
      </c>
      <c r="B245" s="3" t="s">
        <v>249</v>
      </c>
      <c r="C245" s="9">
        <v>79</v>
      </c>
      <c r="D245" s="10">
        <v>5.971186444537036</v>
      </c>
      <c r="E245" s="11">
        <f t="shared" si="26"/>
        <v>6.2697457667638874</v>
      </c>
      <c r="F245" s="11">
        <v>10</v>
      </c>
    </row>
    <row r="246" spans="1:6" outlineLevel="1" x14ac:dyDescent="0.3">
      <c r="A246" s="8">
        <v>14</v>
      </c>
      <c r="B246" s="3" t="s">
        <v>250</v>
      </c>
      <c r="C246" s="9">
        <v>42</v>
      </c>
      <c r="D246" s="10">
        <v>3.1745548186146268</v>
      </c>
      <c r="E246" s="11">
        <f t="shared" si="26"/>
        <v>3.3332825595453581</v>
      </c>
      <c r="F246" s="11">
        <v>10</v>
      </c>
    </row>
    <row r="247" spans="1:6" outlineLevel="1" x14ac:dyDescent="0.3">
      <c r="A247" s="8">
        <v>14</v>
      </c>
      <c r="B247" s="3" t="s">
        <v>251</v>
      </c>
      <c r="C247" s="9">
        <v>523</v>
      </c>
      <c r="D247" s="10">
        <v>39.530765955605951</v>
      </c>
      <c r="E247" s="11">
        <f t="shared" si="26"/>
        <v>41.507304253386245</v>
      </c>
      <c r="F247" s="11">
        <v>40</v>
      </c>
    </row>
    <row r="248" spans="1:6" outlineLevel="1" x14ac:dyDescent="0.3">
      <c r="A248" s="8">
        <v>14</v>
      </c>
      <c r="B248" s="3" t="s">
        <v>252</v>
      </c>
      <c r="C248" s="9">
        <v>473</v>
      </c>
      <c r="D248" s="10">
        <v>35.751534028683771</v>
      </c>
      <c r="E248" s="11">
        <f t="shared" si="26"/>
        <v>37.539110730117962</v>
      </c>
      <c r="F248" s="11">
        <v>40</v>
      </c>
    </row>
    <row r="249" spans="1:6" outlineLevel="1" x14ac:dyDescent="0.3">
      <c r="A249" s="8">
        <v>14</v>
      </c>
      <c r="B249" s="3" t="s">
        <v>253</v>
      </c>
      <c r="C249" s="9">
        <v>85</v>
      </c>
      <c r="D249" s="10">
        <v>6.4246942757676972</v>
      </c>
      <c r="E249" s="11">
        <f t="shared" si="26"/>
        <v>6.7459289895560826</v>
      </c>
      <c r="F249" s="11">
        <v>10</v>
      </c>
    </row>
    <row r="250" spans="1:6" outlineLevel="1" x14ac:dyDescent="0.3">
      <c r="A250" s="8">
        <v>14</v>
      </c>
      <c r="B250" s="3" t="s">
        <v>254</v>
      </c>
      <c r="C250" s="9">
        <v>3660</v>
      </c>
      <c r="D250" s="10">
        <v>276.63977705070317</v>
      </c>
      <c r="E250" s="11">
        <f t="shared" si="26"/>
        <v>290.47176590323835</v>
      </c>
      <c r="F250" s="11">
        <v>290</v>
      </c>
    </row>
    <row r="251" spans="1:6" outlineLevel="1" x14ac:dyDescent="0.3">
      <c r="A251" s="8">
        <v>14</v>
      </c>
      <c r="B251" s="3" t="s">
        <v>255</v>
      </c>
      <c r="C251" s="9">
        <v>169</v>
      </c>
      <c r="D251" s="10">
        <v>12.77380391299695</v>
      </c>
      <c r="E251" s="11">
        <f t="shared" si="26"/>
        <v>13.412494108646797</v>
      </c>
      <c r="F251" s="11">
        <v>10</v>
      </c>
    </row>
    <row r="252" spans="1:6" outlineLevel="1" x14ac:dyDescent="0.3">
      <c r="A252" s="8">
        <v>14</v>
      </c>
      <c r="B252" s="3" t="s">
        <v>256</v>
      </c>
      <c r="C252" s="9">
        <v>93</v>
      </c>
      <c r="D252" s="10">
        <v>7.0293713840752448</v>
      </c>
      <c r="E252" s="11">
        <f t="shared" si="26"/>
        <v>7.3808399532790068</v>
      </c>
      <c r="F252" s="11">
        <v>10</v>
      </c>
    </row>
    <row r="253" spans="1:6" outlineLevel="1" x14ac:dyDescent="0.3">
      <c r="A253" s="8">
        <v>14</v>
      </c>
      <c r="B253" s="3" t="s">
        <v>257</v>
      </c>
      <c r="C253" s="9">
        <v>452</v>
      </c>
      <c r="D253" s="10">
        <v>34.164256619376459</v>
      </c>
      <c r="E253" s="11">
        <f t="shared" si="26"/>
        <v>35.872469450345285</v>
      </c>
      <c r="F253" s="11">
        <v>40</v>
      </c>
    </row>
    <row r="254" spans="1:6" outlineLevel="1" x14ac:dyDescent="0.3">
      <c r="A254" s="8">
        <v>14</v>
      </c>
      <c r="B254" s="3" t="s">
        <v>258</v>
      </c>
      <c r="C254" s="9">
        <v>314</v>
      </c>
      <c r="D254" s="10">
        <v>23.733576501071258</v>
      </c>
      <c r="E254" s="11">
        <f t="shared" si="26"/>
        <v>24.920255326124821</v>
      </c>
      <c r="F254" s="11">
        <v>20</v>
      </c>
    </row>
    <row r="255" spans="1:6" outlineLevel="1" x14ac:dyDescent="0.3">
      <c r="A255" s="8">
        <v>14</v>
      </c>
      <c r="B255" s="3" t="s">
        <v>259</v>
      </c>
      <c r="C255" s="9">
        <v>420</v>
      </c>
      <c r="D255" s="10">
        <v>31.745548186146266</v>
      </c>
      <c r="E255" s="11">
        <f t="shared" si="26"/>
        <v>33.332825595453578</v>
      </c>
      <c r="F255" s="11">
        <v>30</v>
      </c>
    </row>
    <row r="256" spans="1:6" outlineLevel="1" x14ac:dyDescent="0.3">
      <c r="A256" s="8">
        <v>14</v>
      </c>
      <c r="B256" s="3" t="s">
        <v>260</v>
      </c>
      <c r="C256" s="9">
        <v>117</v>
      </c>
      <c r="D256" s="10">
        <v>8.8434027089978891</v>
      </c>
      <c r="E256" s="11">
        <f t="shared" si="26"/>
        <v>9.285572844447783</v>
      </c>
      <c r="F256" s="11">
        <v>10</v>
      </c>
    </row>
    <row r="257" spans="1:6" outlineLevel="1" x14ac:dyDescent="0.3">
      <c r="A257" s="8">
        <v>14</v>
      </c>
      <c r="B257" s="3" t="s">
        <v>261</v>
      </c>
      <c r="C257" s="9">
        <v>117</v>
      </c>
      <c r="D257" s="10">
        <v>8.8434027089978891</v>
      </c>
      <c r="E257" s="11">
        <f t="shared" si="26"/>
        <v>9.285572844447783</v>
      </c>
      <c r="F257" s="11">
        <v>10</v>
      </c>
    </row>
    <row r="258" spans="1:6" outlineLevel="1" x14ac:dyDescent="0.3">
      <c r="A258" s="8">
        <v>14</v>
      </c>
      <c r="B258" s="3" t="s">
        <v>262</v>
      </c>
      <c r="C258" s="9">
        <v>260</v>
      </c>
      <c r="D258" s="10">
        <v>19.652006019995309</v>
      </c>
      <c r="E258" s="11">
        <f t="shared" si="26"/>
        <v>20.634606320995076</v>
      </c>
      <c r="F258" s="11">
        <v>20</v>
      </c>
    </row>
    <row r="259" spans="1:6" outlineLevel="1" x14ac:dyDescent="0.3">
      <c r="A259" s="8">
        <v>14</v>
      </c>
      <c r="B259" s="3" t="s">
        <v>263</v>
      </c>
      <c r="C259" s="9">
        <v>235</v>
      </c>
      <c r="D259" s="10">
        <v>17.762390056534223</v>
      </c>
      <c r="E259" s="11">
        <f t="shared" si="26"/>
        <v>18.650509559360934</v>
      </c>
      <c r="F259" s="11">
        <v>20</v>
      </c>
    </row>
    <row r="260" spans="1:6" outlineLevel="1" x14ac:dyDescent="0.3">
      <c r="A260" s="8">
        <v>14</v>
      </c>
      <c r="B260" s="3" t="s">
        <v>264</v>
      </c>
      <c r="C260" s="9">
        <v>108</v>
      </c>
      <c r="D260" s="10">
        <v>8.163140962151898</v>
      </c>
      <c r="E260" s="11">
        <f t="shared" si="26"/>
        <v>8.5712980102594933</v>
      </c>
      <c r="F260" s="11">
        <v>10</v>
      </c>
    </row>
    <row r="261" spans="1:6" outlineLevel="1" x14ac:dyDescent="0.3">
      <c r="A261" s="8">
        <v>14</v>
      </c>
      <c r="B261" s="3" t="s">
        <v>265</v>
      </c>
      <c r="C261" s="9">
        <v>201</v>
      </c>
      <c r="D261" s="10">
        <v>15.192512346227142</v>
      </c>
      <c r="E261" s="11">
        <f t="shared" si="26"/>
        <v>15.952137963538499</v>
      </c>
      <c r="F261" s="11">
        <v>10</v>
      </c>
    </row>
    <row r="262" spans="1:6" outlineLevel="1" x14ac:dyDescent="0.3">
      <c r="A262" s="8">
        <v>14</v>
      </c>
      <c r="B262" s="3" t="s">
        <v>266</v>
      </c>
      <c r="C262" s="9">
        <v>631</v>
      </c>
      <c r="D262" s="10">
        <v>47.693906917757843</v>
      </c>
      <c r="E262" s="11">
        <f t="shared" si="26"/>
        <v>50.078602263645735</v>
      </c>
      <c r="F262" s="11">
        <v>50</v>
      </c>
    </row>
    <row r="263" spans="1:6" x14ac:dyDescent="0.3">
      <c r="A263" s="36" t="s">
        <v>267</v>
      </c>
      <c r="B263" s="37"/>
      <c r="C263" s="38">
        <f t="shared" ref="C263:F263" si="27">SUM(C235:C262)</f>
        <v>10916</v>
      </c>
      <c r="D263" s="38">
        <v>825.0819142856493</v>
      </c>
      <c r="E263" s="38">
        <f t="shared" si="27"/>
        <v>866.33600999993143</v>
      </c>
      <c r="F263" s="38">
        <f t="shared" si="27"/>
        <v>870</v>
      </c>
    </row>
    <row r="264" spans="1:6" outlineLevel="1" x14ac:dyDescent="0.3">
      <c r="A264" s="8">
        <v>15</v>
      </c>
      <c r="B264" s="3" t="s">
        <v>268</v>
      </c>
      <c r="C264" s="9">
        <v>107</v>
      </c>
      <c r="D264" s="10">
        <v>8.0875563236134536</v>
      </c>
      <c r="E264" s="11">
        <f t="shared" ref="E264:E293" si="28">D264+(D264*0.05)</f>
        <v>8.491934139794127</v>
      </c>
      <c r="F264" s="11">
        <v>10</v>
      </c>
    </row>
    <row r="265" spans="1:6" outlineLevel="1" x14ac:dyDescent="0.3">
      <c r="A265" s="8">
        <v>15</v>
      </c>
      <c r="B265" s="3" t="s">
        <v>269</v>
      </c>
      <c r="C265" s="9">
        <v>1252</v>
      </c>
      <c r="D265" s="10">
        <v>94.631967450131256</v>
      </c>
      <c r="E265" s="11">
        <f t="shared" si="28"/>
        <v>99.363565822637824</v>
      </c>
      <c r="F265" s="11">
        <v>100</v>
      </c>
    </row>
    <row r="266" spans="1:6" outlineLevel="1" x14ac:dyDescent="0.3">
      <c r="A266" s="8">
        <v>15</v>
      </c>
      <c r="B266" s="3" t="s">
        <v>270</v>
      </c>
      <c r="C266" s="9">
        <v>203</v>
      </c>
      <c r="D266" s="10">
        <v>15.343681623304029</v>
      </c>
      <c r="E266" s="11">
        <f t="shared" si="28"/>
        <v>16.11086570446923</v>
      </c>
      <c r="F266" s="11">
        <v>30</v>
      </c>
    </row>
    <row r="267" spans="1:6" outlineLevel="1" x14ac:dyDescent="0.3">
      <c r="A267" s="8">
        <v>15</v>
      </c>
      <c r="B267" s="3" t="s">
        <v>271</v>
      </c>
      <c r="C267" s="9">
        <v>1127</v>
      </c>
      <c r="D267" s="10">
        <v>85.183887632825815</v>
      </c>
      <c r="E267" s="11">
        <f t="shared" si="28"/>
        <v>89.443082014467109</v>
      </c>
      <c r="F267" s="11">
        <v>90</v>
      </c>
    </row>
    <row r="268" spans="1:6" outlineLevel="1" x14ac:dyDescent="0.3">
      <c r="A268" s="8">
        <v>15</v>
      </c>
      <c r="B268" s="3" t="s">
        <v>272</v>
      </c>
      <c r="C268" s="9">
        <v>298</v>
      </c>
      <c r="D268" s="10">
        <v>22.524222284456162</v>
      </c>
      <c r="E268" s="11">
        <f t="shared" si="28"/>
        <v>23.65043339867897</v>
      </c>
      <c r="F268" s="11">
        <v>20</v>
      </c>
    </row>
    <row r="269" spans="1:6" outlineLevel="1" x14ac:dyDescent="0.3">
      <c r="A269" s="8">
        <v>15</v>
      </c>
      <c r="B269" s="3" t="s">
        <v>273</v>
      </c>
      <c r="C269" s="9">
        <v>296</v>
      </c>
      <c r="D269" s="10">
        <v>22.373053007379273</v>
      </c>
      <c r="E269" s="11">
        <f t="shared" si="28"/>
        <v>23.491705657748238</v>
      </c>
      <c r="F269" s="11">
        <v>20</v>
      </c>
    </row>
    <row r="270" spans="1:6" outlineLevel="1" x14ac:dyDescent="0.3">
      <c r="A270" s="8">
        <v>15</v>
      </c>
      <c r="B270" s="3" t="s">
        <v>274</v>
      </c>
      <c r="C270" s="9">
        <v>277</v>
      </c>
      <c r="D270" s="10">
        <v>20.936944875148846</v>
      </c>
      <c r="E270" s="11">
        <f t="shared" si="28"/>
        <v>21.983792118906287</v>
      </c>
      <c r="F270" s="11">
        <v>20</v>
      </c>
    </row>
    <row r="271" spans="1:6" outlineLevel="1" x14ac:dyDescent="0.3">
      <c r="A271" s="8">
        <v>15</v>
      </c>
      <c r="B271" s="3" t="s">
        <v>275</v>
      </c>
      <c r="C271" s="9">
        <v>107</v>
      </c>
      <c r="D271" s="10">
        <v>8.0875563236134536</v>
      </c>
      <c r="E271" s="11">
        <f t="shared" si="28"/>
        <v>8.491934139794127</v>
      </c>
      <c r="F271" s="11">
        <v>10</v>
      </c>
    </row>
    <row r="272" spans="1:6" outlineLevel="1" x14ac:dyDescent="0.3">
      <c r="A272" s="8">
        <v>15</v>
      </c>
      <c r="B272" s="3" t="s">
        <v>276</v>
      </c>
      <c r="C272" s="9">
        <v>178</v>
      </c>
      <c r="D272" s="10">
        <v>13.454065659842941</v>
      </c>
      <c r="E272" s="11">
        <f t="shared" si="28"/>
        <v>14.126768942835088</v>
      </c>
      <c r="F272" s="11">
        <v>10</v>
      </c>
    </row>
    <row r="273" spans="1:6" outlineLevel="1" x14ac:dyDescent="0.3">
      <c r="A273" s="8">
        <v>15</v>
      </c>
      <c r="B273" s="3" t="s">
        <v>277</v>
      </c>
      <c r="C273" s="9">
        <v>166</v>
      </c>
      <c r="D273" s="10">
        <v>12.54704999738162</v>
      </c>
      <c r="E273" s="11">
        <f t="shared" si="28"/>
        <v>13.174402497250702</v>
      </c>
      <c r="F273" s="11">
        <v>10</v>
      </c>
    </row>
    <row r="274" spans="1:6" outlineLevel="1" x14ac:dyDescent="0.3">
      <c r="A274" s="8">
        <v>15</v>
      </c>
      <c r="B274" s="3" t="s">
        <v>278</v>
      </c>
      <c r="C274" s="9">
        <v>270</v>
      </c>
      <c r="D274" s="10">
        <v>20.407852405379742</v>
      </c>
      <c r="E274" s="11">
        <f t="shared" si="28"/>
        <v>21.428245025648728</v>
      </c>
      <c r="F274" s="11">
        <v>20</v>
      </c>
    </row>
    <row r="275" spans="1:6" outlineLevel="1" x14ac:dyDescent="0.3">
      <c r="A275" s="8">
        <v>15</v>
      </c>
      <c r="B275" s="3" t="s">
        <v>279</v>
      </c>
      <c r="C275" s="9">
        <v>157</v>
      </c>
      <c r="D275" s="10">
        <v>11.866788250535629</v>
      </c>
      <c r="E275" s="11">
        <f t="shared" si="28"/>
        <v>12.46012766306241</v>
      </c>
      <c r="F275" s="11">
        <v>10</v>
      </c>
    </row>
    <row r="276" spans="1:6" outlineLevel="1" x14ac:dyDescent="0.3">
      <c r="A276" s="8">
        <v>15</v>
      </c>
      <c r="B276" s="3" t="s">
        <v>280</v>
      </c>
      <c r="C276" s="9">
        <v>193</v>
      </c>
      <c r="D276" s="10">
        <v>14.587835237919593</v>
      </c>
      <c r="E276" s="11">
        <f t="shared" si="28"/>
        <v>15.317226999815574</v>
      </c>
      <c r="F276" s="11">
        <v>10</v>
      </c>
    </row>
    <row r="277" spans="1:6" outlineLevel="1" x14ac:dyDescent="0.3">
      <c r="A277" s="8">
        <v>15</v>
      </c>
      <c r="B277" s="3" t="s">
        <v>281</v>
      </c>
      <c r="C277" s="9">
        <v>859</v>
      </c>
      <c r="D277" s="10">
        <v>64.927204504522962</v>
      </c>
      <c r="E277" s="11">
        <f t="shared" si="28"/>
        <v>68.173564729749103</v>
      </c>
      <c r="F277" s="11">
        <v>70</v>
      </c>
    </row>
    <row r="278" spans="1:6" outlineLevel="1" x14ac:dyDescent="0.3">
      <c r="A278" s="8">
        <v>15</v>
      </c>
      <c r="B278" s="3" t="s">
        <v>282</v>
      </c>
      <c r="C278" s="9">
        <v>1560</v>
      </c>
      <c r="D278" s="10">
        <v>117.91203611997184</v>
      </c>
      <c r="E278" s="11">
        <f t="shared" si="28"/>
        <v>123.80763792597044</v>
      </c>
      <c r="F278" s="11">
        <v>120</v>
      </c>
    </row>
    <row r="279" spans="1:6" outlineLevel="1" x14ac:dyDescent="0.3">
      <c r="A279" s="8">
        <v>15</v>
      </c>
      <c r="B279" s="3" t="s">
        <v>283</v>
      </c>
      <c r="C279" s="9">
        <v>1653</v>
      </c>
      <c r="D279" s="10">
        <v>124.94140750404709</v>
      </c>
      <c r="E279" s="11">
        <f t="shared" si="28"/>
        <v>131.18847787924943</v>
      </c>
      <c r="F279" s="11">
        <v>130</v>
      </c>
    </row>
    <row r="280" spans="1:6" outlineLevel="1" x14ac:dyDescent="0.3">
      <c r="A280" s="8">
        <v>15</v>
      </c>
      <c r="B280" s="3" t="s">
        <v>284</v>
      </c>
      <c r="C280" s="9">
        <v>18406</v>
      </c>
      <c r="D280" s="10">
        <v>1391.210856938591</v>
      </c>
      <c r="E280" s="11">
        <f t="shared" si="28"/>
        <v>1460.7713997855205</v>
      </c>
      <c r="F280" s="11">
        <v>1460</v>
      </c>
    </row>
    <row r="281" spans="1:6" outlineLevel="1" x14ac:dyDescent="0.3">
      <c r="A281" s="8">
        <v>15</v>
      </c>
      <c r="B281" s="3" t="s">
        <v>285</v>
      </c>
      <c r="C281" s="9">
        <v>187</v>
      </c>
      <c r="D281" s="10">
        <v>14.134327406688934</v>
      </c>
      <c r="E281" s="11">
        <f t="shared" si="28"/>
        <v>14.84104377702338</v>
      </c>
      <c r="F281" s="11">
        <v>10</v>
      </c>
    </row>
    <row r="282" spans="1:6" outlineLevel="1" x14ac:dyDescent="0.3">
      <c r="A282" s="8">
        <v>15</v>
      </c>
      <c r="B282" s="3" t="s">
        <v>286</v>
      </c>
      <c r="C282" s="9">
        <v>170</v>
      </c>
      <c r="D282" s="10">
        <v>12.849388551535394</v>
      </c>
      <c r="E282" s="11">
        <f t="shared" si="28"/>
        <v>13.491857979112165</v>
      </c>
      <c r="F282" s="11">
        <v>10</v>
      </c>
    </row>
    <row r="283" spans="1:6" outlineLevel="1" x14ac:dyDescent="0.3">
      <c r="A283" s="8">
        <v>15</v>
      </c>
      <c r="B283" s="3" t="s">
        <v>287</v>
      </c>
      <c r="C283" s="9">
        <v>1245</v>
      </c>
      <c r="D283" s="10">
        <v>94.102874980362145</v>
      </c>
      <c r="E283" s="11">
        <f t="shared" si="28"/>
        <v>98.808018729380251</v>
      </c>
      <c r="F283" s="11">
        <v>100</v>
      </c>
    </row>
    <row r="284" spans="1:6" outlineLevel="1" x14ac:dyDescent="0.3">
      <c r="A284" s="8">
        <v>15</v>
      </c>
      <c r="B284" s="3" t="s">
        <v>288</v>
      </c>
      <c r="C284" s="9">
        <v>169</v>
      </c>
      <c r="D284" s="10">
        <v>12.77380391299695</v>
      </c>
      <c r="E284" s="11">
        <f t="shared" si="28"/>
        <v>13.412494108646797</v>
      </c>
      <c r="F284" s="11">
        <v>10</v>
      </c>
    </row>
    <row r="285" spans="1:6" outlineLevel="1" x14ac:dyDescent="0.3">
      <c r="A285" s="8">
        <v>15</v>
      </c>
      <c r="B285" s="3" t="s">
        <v>289</v>
      </c>
      <c r="C285" s="9">
        <v>1494</v>
      </c>
      <c r="D285" s="10">
        <v>112.92344997643458</v>
      </c>
      <c r="E285" s="11">
        <f t="shared" si="28"/>
        <v>118.56962247525631</v>
      </c>
      <c r="F285" s="11">
        <v>120</v>
      </c>
    </row>
    <row r="286" spans="1:6" outlineLevel="1" x14ac:dyDescent="0.3">
      <c r="A286" s="8">
        <v>15</v>
      </c>
      <c r="B286" s="3" t="s">
        <v>290</v>
      </c>
      <c r="C286" s="9">
        <v>350</v>
      </c>
      <c r="D286" s="10">
        <v>26.454623488455223</v>
      </c>
      <c r="E286" s="11">
        <f t="shared" si="28"/>
        <v>27.777354662877983</v>
      </c>
      <c r="F286" s="11">
        <v>30</v>
      </c>
    </row>
    <row r="287" spans="1:6" outlineLevel="1" x14ac:dyDescent="0.3">
      <c r="A287" s="8">
        <v>15</v>
      </c>
      <c r="B287" s="3" t="s">
        <v>291</v>
      </c>
      <c r="C287" s="9">
        <v>198</v>
      </c>
      <c r="D287" s="10">
        <v>14.965758430611812</v>
      </c>
      <c r="E287" s="11">
        <f t="shared" si="28"/>
        <v>15.714046352142402</v>
      </c>
      <c r="F287" s="11">
        <v>20</v>
      </c>
    </row>
    <row r="288" spans="1:6" outlineLevel="1" x14ac:dyDescent="0.3">
      <c r="A288" s="8">
        <v>15</v>
      </c>
      <c r="B288" s="3" t="s">
        <v>292</v>
      </c>
      <c r="C288" s="9">
        <v>535</v>
      </c>
      <c r="D288" s="10">
        <v>40.43778161806727</v>
      </c>
      <c r="E288" s="11">
        <f t="shared" si="28"/>
        <v>42.459670698970633</v>
      </c>
      <c r="F288" s="11">
        <v>40</v>
      </c>
    </row>
    <row r="289" spans="1:6" outlineLevel="1" x14ac:dyDescent="0.3">
      <c r="A289" s="8">
        <v>15</v>
      </c>
      <c r="B289" s="3" t="s">
        <v>293</v>
      </c>
      <c r="C289" s="9">
        <v>61</v>
      </c>
      <c r="D289" s="10">
        <v>4.610662950845053</v>
      </c>
      <c r="E289" s="11">
        <f t="shared" si="28"/>
        <v>4.8411960983873055</v>
      </c>
      <c r="F289" s="11">
        <v>10</v>
      </c>
    </row>
    <row r="290" spans="1:6" outlineLevel="1" x14ac:dyDescent="0.3">
      <c r="A290" s="8">
        <v>15</v>
      </c>
      <c r="B290" s="3" t="s">
        <v>294</v>
      </c>
      <c r="C290" s="9">
        <v>221</v>
      </c>
      <c r="D290" s="10">
        <v>16.704205116996011</v>
      </c>
      <c r="E290" s="11">
        <f t="shared" si="28"/>
        <v>17.539415372845813</v>
      </c>
      <c r="F290" s="11">
        <v>20</v>
      </c>
    </row>
    <row r="291" spans="1:6" outlineLevel="1" x14ac:dyDescent="0.3">
      <c r="A291" s="8">
        <v>15</v>
      </c>
      <c r="B291" s="3" t="s">
        <v>295</v>
      </c>
      <c r="C291" s="9">
        <v>280</v>
      </c>
      <c r="D291" s="10">
        <v>21.16369879076418</v>
      </c>
      <c r="E291" s="11">
        <f t="shared" si="28"/>
        <v>22.221883730302388</v>
      </c>
      <c r="F291" s="11">
        <v>20</v>
      </c>
    </row>
    <row r="292" spans="1:6" outlineLevel="1" x14ac:dyDescent="0.3">
      <c r="A292" s="8">
        <v>15</v>
      </c>
      <c r="B292" s="3" t="s">
        <v>296</v>
      </c>
      <c r="C292" s="9">
        <v>3339</v>
      </c>
      <c r="D292" s="10">
        <v>252.37710807986284</v>
      </c>
      <c r="E292" s="11">
        <f t="shared" si="28"/>
        <v>264.99596348385597</v>
      </c>
      <c r="F292" s="11">
        <v>260</v>
      </c>
    </row>
    <row r="293" spans="1:6" outlineLevel="1" x14ac:dyDescent="0.3">
      <c r="A293" s="8">
        <v>15</v>
      </c>
      <c r="B293" s="3" t="s">
        <v>297</v>
      </c>
      <c r="C293" s="9">
        <v>107</v>
      </c>
      <c r="D293" s="10">
        <v>8.0875563236134536</v>
      </c>
      <c r="E293" s="11">
        <f t="shared" si="28"/>
        <v>8.491934139794127</v>
      </c>
      <c r="F293" s="11">
        <v>20</v>
      </c>
    </row>
    <row r="294" spans="1:6" x14ac:dyDescent="0.3">
      <c r="A294" s="36" t="s">
        <v>298</v>
      </c>
      <c r="B294" s="37"/>
      <c r="C294" s="38">
        <f t="shared" ref="C294:F294" si="29">SUM(C264:C293)</f>
        <v>35465</v>
      </c>
      <c r="D294" s="38">
        <v>2680.6092057658989</v>
      </c>
      <c r="E294" s="38">
        <f t="shared" si="29"/>
        <v>2814.6396660541936</v>
      </c>
      <c r="F294" s="38">
        <f t="shared" si="29"/>
        <v>2810</v>
      </c>
    </row>
    <row r="295" spans="1:6" outlineLevel="1" x14ac:dyDescent="0.3">
      <c r="A295" s="8">
        <v>16</v>
      </c>
      <c r="B295" s="3" t="s">
        <v>299</v>
      </c>
      <c r="C295" s="9">
        <v>5629</v>
      </c>
      <c r="D295" s="10">
        <v>425.46593033289844</v>
      </c>
      <c r="E295" s="11">
        <f t="shared" ref="E295:E311" si="30">D295+(D295*0.05)</f>
        <v>446.73922684954334</v>
      </c>
      <c r="F295" s="11">
        <v>450</v>
      </c>
    </row>
    <row r="296" spans="1:6" outlineLevel="1" x14ac:dyDescent="0.3">
      <c r="A296" s="8">
        <v>16</v>
      </c>
      <c r="B296" s="3" t="s">
        <v>300</v>
      </c>
      <c r="C296" s="9">
        <v>4692</v>
      </c>
      <c r="D296" s="10">
        <v>354.64312402237687</v>
      </c>
      <c r="E296" s="11">
        <f t="shared" si="30"/>
        <v>372.37528022349574</v>
      </c>
      <c r="F296" s="11">
        <v>370</v>
      </c>
    </row>
    <row r="297" spans="1:6" outlineLevel="1" x14ac:dyDescent="0.3">
      <c r="A297" s="8">
        <v>16</v>
      </c>
      <c r="B297" s="3" t="s">
        <v>301</v>
      </c>
      <c r="C297" s="9">
        <v>243</v>
      </c>
      <c r="D297" s="10">
        <v>18.367067164841767</v>
      </c>
      <c r="E297" s="11">
        <f t="shared" si="30"/>
        <v>19.285420523083857</v>
      </c>
      <c r="F297" s="11">
        <v>20</v>
      </c>
    </row>
    <row r="298" spans="1:6" outlineLevel="1" x14ac:dyDescent="0.3">
      <c r="A298" s="8">
        <v>16</v>
      </c>
      <c r="B298" s="3" t="s">
        <v>302</v>
      </c>
      <c r="C298" s="9">
        <v>372</v>
      </c>
      <c r="D298" s="10">
        <v>28.117485536300979</v>
      </c>
      <c r="E298" s="11">
        <f t="shared" si="30"/>
        <v>29.523359813116027</v>
      </c>
      <c r="F298" s="11">
        <v>30</v>
      </c>
    </row>
    <row r="299" spans="1:6" outlineLevel="1" x14ac:dyDescent="0.3">
      <c r="A299" s="8">
        <v>16</v>
      </c>
      <c r="B299" s="3" t="s">
        <v>303</v>
      </c>
      <c r="C299" s="9">
        <v>348</v>
      </c>
      <c r="D299" s="10">
        <v>26.303454211378337</v>
      </c>
      <c r="E299" s="11">
        <f t="shared" si="30"/>
        <v>27.618626921947254</v>
      </c>
      <c r="F299" s="11">
        <v>30</v>
      </c>
    </row>
    <row r="300" spans="1:6" outlineLevel="1" x14ac:dyDescent="0.3">
      <c r="A300" s="8">
        <v>16</v>
      </c>
      <c r="B300" s="3" t="s">
        <v>304</v>
      </c>
      <c r="C300" s="9">
        <v>365</v>
      </c>
      <c r="D300" s="10">
        <v>27.588393066531875</v>
      </c>
      <c r="E300" s="11">
        <f t="shared" si="30"/>
        <v>28.967812719858468</v>
      </c>
      <c r="F300" s="11">
        <v>30</v>
      </c>
    </row>
    <row r="301" spans="1:6" outlineLevel="1" x14ac:dyDescent="0.3">
      <c r="A301" s="8">
        <v>16</v>
      </c>
      <c r="B301" s="3" t="s">
        <v>305</v>
      </c>
      <c r="C301" s="9">
        <v>686</v>
      </c>
      <c r="D301" s="10">
        <v>51.851062037372238</v>
      </c>
      <c r="E301" s="11">
        <f t="shared" si="30"/>
        <v>54.443615139240848</v>
      </c>
      <c r="F301" s="11">
        <v>50</v>
      </c>
    </row>
    <row r="302" spans="1:6" outlineLevel="1" x14ac:dyDescent="0.3">
      <c r="A302" s="8">
        <v>16</v>
      </c>
      <c r="B302" s="3" t="s">
        <v>306</v>
      </c>
      <c r="C302" s="9">
        <v>260</v>
      </c>
      <c r="D302" s="10">
        <v>19.652006019995309</v>
      </c>
      <c r="E302" s="11">
        <f t="shared" si="30"/>
        <v>20.634606320995076</v>
      </c>
      <c r="F302" s="11">
        <v>20</v>
      </c>
    </row>
    <row r="303" spans="1:6" outlineLevel="1" x14ac:dyDescent="0.3">
      <c r="A303" s="8">
        <v>16</v>
      </c>
      <c r="B303" s="3" t="s">
        <v>307</v>
      </c>
      <c r="C303" s="9">
        <v>1002</v>
      </c>
      <c r="D303" s="10">
        <v>75.735807815520374</v>
      </c>
      <c r="E303" s="11">
        <f t="shared" si="30"/>
        <v>79.522598206296394</v>
      </c>
      <c r="F303" s="11">
        <v>80</v>
      </c>
    </row>
    <row r="304" spans="1:6" outlineLevel="1" x14ac:dyDescent="0.3">
      <c r="A304" s="8">
        <v>16</v>
      </c>
      <c r="B304" s="3" t="s">
        <v>308</v>
      </c>
      <c r="C304" s="9">
        <v>225</v>
      </c>
      <c r="D304" s="10">
        <v>17.006543671149785</v>
      </c>
      <c r="E304" s="11">
        <f t="shared" si="30"/>
        <v>17.856870854707275</v>
      </c>
      <c r="F304" s="11">
        <v>20</v>
      </c>
    </row>
    <row r="305" spans="1:6" outlineLevel="1" x14ac:dyDescent="0.3">
      <c r="A305" s="8">
        <v>16</v>
      </c>
      <c r="B305" s="3" t="s">
        <v>309</v>
      </c>
      <c r="C305" s="9">
        <v>362</v>
      </c>
      <c r="D305" s="10">
        <v>27.361639150916545</v>
      </c>
      <c r="E305" s="11">
        <f t="shared" si="30"/>
        <v>28.729721108462371</v>
      </c>
      <c r="F305" s="11">
        <v>30</v>
      </c>
    </row>
    <row r="306" spans="1:6" outlineLevel="1" x14ac:dyDescent="0.3">
      <c r="A306" s="8">
        <v>16</v>
      </c>
      <c r="B306" s="3" t="s">
        <v>310</v>
      </c>
      <c r="C306" s="9">
        <v>201</v>
      </c>
      <c r="D306" s="10">
        <v>15.192512346227142</v>
      </c>
      <c r="E306" s="11">
        <f t="shared" si="30"/>
        <v>15.952137963538499</v>
      </c>
      <c r="F306" s="11">
        <v>20</v>
      </c>
    </row>
    <row r="307" spans="1:6" outlineLevel="1" x14ac:dyDescent="0.3">
      <c r="A307" s="8">
        <v>16</v>
      </c>
      <c r="B307" s="3" t="s">
        <v>311</v>
      </c>
      <c r="C307" s="9">
        <v>294</v>
      </c>
      <c r="D307" s="10">
        <v>22.221883730302388</v>
      </c>
      <c r="E307" s="11">
        <f t="shared" si="30"/>
        <v>23.332977916817505</v>
      </c>
      <c r="F307" s="11">
        <v>20</v>
      </c>
    </row>
    <row r="308" spans="1:6" outlineLevel="1" x14ac:dyDescent="0.3">
      <c r="A308" s="8">
        <v>16</v>
      </c>
      <c r="B308" s="3" t="s">
        <v>312</v>
      </c>
      <c r="C308" s="9">
        <v>134</v>
      </c>
      <c r="D308" s="10">
        <v>10.128341564151428</v>
      </c>
      <c r="E308" s="11">
        <f t="shared" si="30"/>
        <v>10.634758642358999</v>
      </c>
      <c r="F308" s="11">
        <v>10</v>
      </c>
    </row>
    <row r="309" spans="1:6" outlineLevel="1" x14ac:dyDescent="0.3">
      <c r="A309" s="8">
        <v>16</v>
      </c>
      <c r="B309" s="3" t="s">
        <v>313</v>
      </c>
      <c r="C309" s="9">
        <v>155</v>
      </c>
      <c r="D309" s="10">
        <v>11.715618973458742</v>
      </c>
      <c r="E309" s="11">
        <f t="shared" si="30"/>
        <v>12.301399922131679</v>
      </c>
      <c r="F309" s="11">
        <v>10</v>
      </c>
    </row>
    <row r="310" spans="1:6" outlineLevel="1" x14ac:dyDescent="0.3">
      <c r="A310" s="8">
        <v>16</v>
      </c>
      <c r="B310" s="3" t="s">
        <v>314</v>
      </c>
      <c r="C310" s="9">
        <v>329</v>
      </c>
      <c r="D310" s="10">
        <v>24.867346079147911</v>
      </c>
      <c r="E310" s="11">
        <f t="shared" si="30"/>
        <v>26.110713383105306</v>
      </c>
      <c r="F310" s="11">
        <v>30</v>
      </c>
    </row>
    <row r="311" spans="1:6" outlineLevel="1" x14ac:dyDescent="0.3">
      <c r="A311" s="8">
        <v>16</v>
      </c>
      <c r="B311" s="3" t="s">
        <v>315</v>
      </c>
      <c r="C311" s="9">
        <v>435</v>
      </c>
      <c r="D311" s="10">
        <v>32.879317764222918</v>
      </c>
      <c r="E311" s="11">
        <f t="shared" si="30"/>
        <v>34.523283652434067</v>
      </c>
      <c r="F311" s="11">
        <v>30</v>
      </c>
    </row>
    <row r="312" spans="1:6" x14ac:dyDescent="0.3">
      <c r="A312" s="36" t="s">
        <v>316</v>
      </c>
      <c r="B312" s="37"/>
      <c r="C312" s="38">
        <f t="shared" ref="C312:F312" si="31">SUM(C295:C311)</f>
        <v>15732</v>
      </c>
      <c r="D312" s="38">
        <v>1189.0975334867928</v>
      </c>
      <c r="E312" s="38">
        <f t="shared" si="31"/>
        <v>1248.5524101611325</v>
      </c>
      <c r="F312" s="38">
        <f t="shared" si="31"/>
        <v>1250</v>
      </c>
    </row>
    <row r="313" spans="1:6" outlineLevel="1" x14ac:dyDescent="0.3">
      <c r="A313" s="8">
        <v>17</v>
      </c>
      <c r="B313" s="3" t="s">
        <v>317</v>
      </c>
      <c r="C313" s="9">
        <v>552</v>
      </c>
      <c r="D313" s="10">
        <v>41.722720473220811</v>
      </c>
      <c r="E313" s="11">
        <f t="shared" ref="E313:E333" si="32">D313+(D313*0.05)</f>
        <v>43.808856496881852</v>
      </c>
      <c r="F313" s="11">
        <v>40</v>
      </c>
    </row>
    <row r="314" spans="1:6" outlineLevel="1" x14ac:dyDescent="0.3">
      <c r="A314" s="8">
        <v>17</v>
      </c>
      <c r="B314" s="3" t="s">
        <v>318</v>
      </c>
      <c r="C314" s="9">
        <v>728</v>
      </c>
      <c r="D314" s="10">
        <v>55.025616855986861</v>
      </c>
      <c r="E314" s="11">
        <f t="shared" si="32"/>
        <v>57.776897698786208</v>
      </c>
      <c r="F314" s="11">
        <v>60</v>
      </c>
    </row>
    <row r="315" spans="1:6" outlineLevel="1" x14ac:dyDescent="0.3">
      <c r="A315" s="8">
        <v>17</v>
      </c>
      <c r="B315" s="3" t="s">
        <v>319</v>
      </c>
      <c r="C315" s="9">
        <v>726</v>
      </c>
      <c r="D315" s="10">
        <v>54.874447578909979</v>
      </c>
      <c r="E315" s="11">
        <f t="shared" si="32"/>
        <v>57.618169957855478</v>
      </c>
      <c r="F315" s="11">
        <v>60</v>
      </c>
    </row>
    <row r="316" spans="1:6" outlineLevel="1" x14ac:dyDescent="0.3">
      <c r="A316" s="8">
        <v>17</v>
      </c>
      <c r="B316" s="3" t="s">
        <v>320</v>
      </c>
      <c r="C316" s="9">
        <v>98</v>
      </c>
      <c r="D316" s="10">
        <v>7.4072945767674625</v>
      </c>
      <c r="E316" s="11">
        <f t="shared" si="32"/>
        <v>7.7776593056058356</v>
      </c>
      <c r="F316" s="11">
        <v>10</v>
      </c>
    </row>
    <row r="317" spans="1:6" outlineLevel="1" x14ac:dyDescent="0.3">
      <c r="A317" s="8">
        <v>17</v>
      </c>
      <c r="B317" s="3" t="s">
        <v>321</v>
      </c>
      <c r="C317" s="9">
        <v>4429</v>
      </c>
      <c r="D317" s="10">
        <v>334.76436408676625</v>
      </c>
      <c r="E317" s="11">
        <f t="shared" si="32"/>
        <v>351.50258229110455</v>
      </c>
      <c r="F317" s="11">
        <v>350</v>
      </c>
    </row>
    <row r="318" spans="1:6" outlineLevel="1" x14ac:dyDescent="0.3">
      <c r="A318" s="8">
        <v>17</v>
      </c>
      <c r="B318" s="3" t="s">
        <v>322</v>
      </c>
      <c r="C318" s="9">
        <v>477</v>
      </c>
      <c r="D318" s="10">
        <v>36.053872582837549</v>
      </c>
      <c r="E318" s="11">
        <f t="shared" si="32"/>
        <v>37.856566211979427</v>
      </c>
      <c r="F318" s="11">
        <v>40</v>
      </c>
    </row>
    <row r="319" spans="1:6" outlineLevel="1" x14ac:dyDescent="0.3">
      <c r="A319" s="8">
        <v>17</v>
      </c>
      <c r="B319" s="3" t="s">
        <v>323</v>
      </c>
      <c r="C319" s="9">
        <v>390</v>
      </c>
      <c r="D319" s="10">
        <v>29.478009029992961</v>
      </c>
      <c r="E319" s="11">
        <f t="shared" si="32"/>
        <v>30.95190948149261</v>
      </c>
      <c r="F319" s="11">
        <v>30</v>
      </c>
    </row>
    <row r="320" spans="1:6" outlineLevel="1" x14ac:dyDescent="0.3">
      <c r="A320" s="8">
        <v>17</v>
      </c>
      <c r="B320" s="3" t="s">
        <v>324</v>
      </c>
      <c r="C320" s="9">
        <v>208</v>
      </c>
      <c r="D320" s="10">
        <v>15.721604815996248</v>
      </c>
      <c r="E320" s="11">
        <f t="shared" si="32"/>
        <v>16.50768505679606</v>
      </c>
      <c r="F320" s="11">
        <v>20</v>
      </c>
    </row>
    <row r="321" spans="1:6" outlineLevel="1" x14ac:dyDescent="0.3">
      <c r="A321" s="8">
        <v>17</v>
      </c>
      <c r="B321" s="3" t="s">
        <v>325</v>
      </c>
      <c r="C321" s="9">
        <v>2361</v>
      </c>
      <c r="D321" s="10">
        <v>178.45533158926509</v>
      </c>
      <c r="E321" s="11">
        <f t="shared" si="32"/>
        <v>187.37809816872834</v>
      </c>
      <c r="F321" s="11">
        <v>190</v>
      </c>
    </row>
    <row r="322" spans="1:6" outlineLevel="1" x14ac:dyDescent="0.3">
      <c r="A322" s="8">
        <v>17</v>
      </c>
      <c r="B322" s="3" t="s">
        <v>326</v>
      </c>
      <c r="C322" s="9">
        <v>516</v>
      </c>
      <c r="D322" s="10">
        <v>39.001673485836839</v>
      </c>
      <c r="E322" s="11">
        <f t="shared" si="32"/>
        <v>40.951757160128679</v>
      </c>
      <c r="F322" s="11">
        <v>40</v>
      </c>
    </row>
    <row r="323" spans="1:6" outlineLevel="1" x14ac:dyDescent="0.3">
      <c r="A323" s="8">
        <v>17</v>
      </c>
      <c r="B323" s="3" t="s">
        <v>327</v>
      </c>
      <c r="C323" s="9">
        <v>479</v>
      </c>
      <c r="D323" s="10">
        <v>36.205041859914431</v>
      </c>
      <c r="E323" s="11">
        <f t="shared" si="32"/>
        <v>38.015293952910156</v>
      </c>
      <c r="F323" s="11">
        <v>40</v>
      </c>
    </row>
    <row r="324" spans="1:6" outlineLevel="1" x14ac:dyDescent="0.3">
      <c r="A324" s="8">
        <v>17</v>
      </c>
      <c r="B324" s="3" t="s">
        <v>328</v>
      </c>
      <c r="C324" s="9">
        <v>25012</v>
      </c>
      <c r="D324" s="10">
        <v>1890.5229791235486</v>
      </c>
      <c r="E324" s="11">
        <f t="shared" si="32"/>
        <v>1985.049128079726</v>
      </c>
      <c r="F324" s="11">
        <v>1980</v>
      </c>
    </row>
    <row r="325" spans="1:6" outlineLevel="1" x14ac:dyDescent="0.3">
      <c r="A325" s="8">
        <v>17</v>
      </c>
      <c r="B325" s="3" t="s">
        <v>329</v>
      </c>
      <c r="C325" s="9">
        <v>211</v>
      </c>
      <c r="D325" s="10">
        <v>15.948358731611577</v>
      </c>
      <c r="E325" s="11">
        <f t="shared" si="32"/>
        <v>16.745776668192157</v>
      </c>
      <c r="F325" s="11">
        <v>20</v>
      </c>
    </row>
    <row r="326" spans="1:6" outlineLevel="1" x14ac:dyDescent="0.3">
      <c r="A326" s="8">
        <v>17</v>
      </c>
      <c r="B326" s="3" t="s">
        <v>330</v>
      </c>
      <c r="C326" s="9">
        <v>112</v>
      </c>
      <c r="D326" s="10">
        <v>8.4654795163056704</v>
      </c>
      <c r="E326" s="11">
        <f t="shared" si="32"/>
        <v>8.8887534921209532</v>
      </c>
      <c r="F326" s="11">
        <v>10</v>
      </c>
    </row>
    <row r="327" spans="1:6" outlineLevel="1" x14ac:dyDescent="0.3">
      <c r="A327" s="8">
        <v>17</v>
      </c>
      <c r="B327" s="3" t="s">
        <v>331</v>
      </c>
      <c r="C327" s="9">
        <v>112</v>
      </c>
      <c r="D327" s="10">
        <v>8.4654795163056704</v>
      </c>
      <c r="E327" s="11">
        <f t="shared" si="32"/>
        <v>8.8887534921209532</v>
      </c>
      <c r="F327" s="11">
        <v>10</v>
      </c>
    </row>
    <row r="328" spans="1:6" outlineLevel="1" x14ac:dyDescent="0.3">
      <c r="A328" s="8">
        <v>17</v>
      </c>
      <c r="B328" s="3" t="s">
        <v>332</v>
      </c>
      <c r="C328" s="9">
        <v>592</v>
      </c>
      <c r="D328" s="10">
        <v>44.746106014758546</v>
      </c>
      <c r="E328" s="11">
        <f t="shared" si="32"/>
        <v>46.983411315496475</v>
      </c>
      <c r="F328" s="11">
        <v>40</v>
      </c>
    </row>
    <row r="329" spans="1:6" outlineLevel="1" x14ac:dyDescent="0.3">
      <c r="A329" s="8">
        <v>17</v>
      </c>
      <c r="B329" s="3" t="s">
        <v>333</v>
      </c>
      <c r="C329" s="9">
        <v>152</v>
      </c>
      <c r="D329" s="10">
        <v>11.488865057843411</v>
      </c>
      <c r="E329" s="11">
        <f t="shared" si="32"/>
        <v>12.063308310735581</v>
      </c>
      <c r="F329" s="11">
        <v>10</v>
      </c>
    </row>
    <row r="330" spans="1:6" outlineLevel="1" x14ac:dyDescent="0.3">
      <c r="A330" s="8">
        <v>17</v>
      </c>
      <c r="B330" s="3" t="s">
        <v>334</v>
      </c>
      <c r="C330" s="9">
        <v>615</v>
      </c>
      <c r="D330" s="10">
        <v>46.484552701142746</v>
      </c>
      <c r="E330" s="11">
        <f t="shared" si="32"/>
        <v>48.808780336199881</v>
      </c>
      <c r="F330" s="11">
        <v>50</v>
      </c>
    </row>
    <row r="331" spans="1:6" outlineLevel="1" x14ac:dyDescent="0.3">
      <c r="A331" s="8">
        <v>17</v>
      </c>
      <c r="B331" s="3" t="s">
        <v>335</v>
      </c>
      <c r="C331" s="9">
        <v>2504</v>
      </c>
      <c r="D331" s="10">
        <v>189.26393490026251</v>
      </c>
      <c r="E331" s="11">
        <f t="shared" si="32"/>
        <v>198.72713164527565</v>
      </c>
      <c r="F331" s="11">
        <v>200</v>
      </c>
    </row>
    <row r="332" spans="1:6" outlineLevel="1" x14ac:dyDescent="0.3">
      <c r="A332" s="8">
        <v>17</v>
      </c>
      <c r="B332" s="3" t="s">
        <v>336</v>
      </c>
      <c r="C332" s="9">
        <v>762</v>
      </c>
      <c r="D332" s="10">
        <v>57.595494566293944</v>
      </c>
      <c r="E332" s="11">
        <f t="shared" si="32"/>
        <v>60.475269294608644</v>
      </c>
      <c r="F332" s="11">
        <v>60</v>
      </c>
    </row>
    <row r="333" spans="1:6" outlineLevel="1" x14ac:dyDescent="0.3">
      <c r="A333" s="8">
        <v>17</v>
      </c>
      <c r="B333" s="3" t="s">
        <v>337</v>
      </c>
      <c r="C333" s="9">
        <v>491</v>
      </c>
      <c r="D333" s="10">
        <v>37.112057522375757</v>
      </c>
      <c r="E333" s="11">
        <f t="shared" si="32"/>
        <v>38.967660398494544</v>
      </c>
      <c r="F333" s="11">
        <v>40</v>
      </c>
    </row>
    <row r="334" spans="1:6" x14ac:dyDescent="0.3">
      <c r="A334" s="36" t="s">
        <v>338</v>
      </c>
      <c r="B334" s="37"/>
      <c r="C334" s="38">
        <f t="shared" ref="C334:F334" si="33">SUM(C313:C333)</f>
        <v>41527</v>
      </c>
      <c r="D334" s="38">
        <v>3138.8032845859425</v>
      </c>
      <c r="E334" s="38">
        <f t="shared" si="33"/>
        <v>3295.7434488152398</v>
      </c>
      <c r="F334" s="38">
        <f t="shared" si="33"/>
        <v>3300</v>
      </c>
    </row>
    <row r="335" spans="1:6" outlineLevel="1" x14ac:dyDescent="0.3">
      <c r="A335" s="8">
        <v>18</v>
      </c>
      <c r="B335" s="3" t="s">
        <v>339</v>
      </c>
      <c r="C335" s="9">
        <v>329</v>
      </c>
      <c r="D335" s="10">
        <v>24.867346079147911</v>
      </c>
      <c r="E335" s="11">
        <f t="shared" ref="E335:E355" si="34">D335+(D335*0.05)</f>
        <v>26.110713383105306</v>
      </c>
      <c r="F335" s="11">
        <v>30</v>
      </c>
    </row>
    <row r="336" spans="1:6" outlineLevel="1" x14ac:dyDescent="0.3">
      <c r="A336" s="8">
        <v>18</v>
      </c>
      <c r="B336" s="3" t="s">
        <v>340</v>
      </c>
      <c r="C336" s="9">
        <v>1000</v>
      </c>
      <c r="D336" s="10">
        <v>75.5846385384435</v>
      </c>
      <c r="E336" s="11">
        <f t="shared" si="34"/>
        <v>79.363870465365679</v>
      </c>
      <c r="F336" s="11">
        <v>80</v>
      </c>
    </row>
    <row r="337" spans="1:6" outlineLevel="1" x14ac:dyDescent="0.3">
      <c r="A337" s="8">
        <v>18</v>
      </c>
      <c r="B337" s="3" t="s">
        <v>341</v>
      </c>
      <c r="C337" s="9">
        <v>1422</v>
      </c>
      <c r="D337" s="10">
        <v>107.48135600166665</v>
      </c>
      <c r="E337" s="11">
        <f t="shared" si="34"/>
        <v>112.85542380174999</v>
      </c>
      <c r="F337" s="11">
        <v>110</v>
      </c>
    </row>
    <row r="338" spans="1:6" outlineLevel="1" x14ac:dyDescent="0.3">
      <c r="A338" s="8">
        <v>18</v>
      </c>
      <c r="B338" s="3" t="s">
        <v>342</v>
      </c>
      <c r="C338" s="9">
        <v>351</v>
      </c>
      <c r="D338" s="10">
        <v>26.530208126993667</v>
      </c>
      <c r="E338" s="11">
        <f t="shared" si="34"/>
        <v>27.856718533343351</v>
      </c>
      <c r="F338" s="11">
        <v>30</v>
      </c>
    </row>
    <row r="339" spans="1:6" outlineLevel="1" x14ac:dyDescent="0.3">
      <c r="A339" s="8">
        <v>18</v>
      </c>
      <c r="B339" s="3" t="s">
        <v>343</v>
      </c>
      <c r="C339" s="9">
        <v>2448</v>
      </c>
      <c r="D339" s="10">
        <v>185.03119514210968</v>
      </c>
      <c r="E339" s="11">
        <f t="shared" si="34"/>
        <v>194.28275489921518</v>
      </c>
      <c r="F339" s="11">
        <v>190</v>
      </c>
    </row>
    <row r="340" spans="1:6" outlineLevel="1" x14ac:dyDescent="0.3">
      <c r="A340" s="8">
        <v>18</v>
      </c>
      <c r="B340" s="3" t="s">
        <v>344</v>
      </c>
      <c r="C340" s="9">
        <v>350</v>
      </c>
      <c r="D340" s="10">
        <v>26.454623488455223</v>
      </c>
      <c r="E340" s="11">
        <f t="shared" si="34"/>
        <v>27.777354662877983</v>
      </c>
      <c r="F340" s="11">
        <v>30</v>
      </c>
    </row>
    <row r="341" spans="1:6" outlineLevel="1" x14ac:dyDescent="0.3">
      <c r="A341" s="8">
        <v>18</v>
      </c>
      <c r="B341" s="3" t="s">
        <v>345</v>
      </c>
      <c r="C341" s="9">
        <v>232</v>
      </c>
      <c r="D341" s="10">
        <v>17.535636140918889</v>
      </c>
      <c r="E341" s="11">
        <f t="shared" si="34"/>
        <v>18.412417947964833</v>
      </c>
      <c r="F341" s="11">
        <v>20</v>
      </c>
    </row>
    <row r="342" spans="1:6" outlineLevel="1" x14ac:dyDescent="0.3">
      <c r="A342" s="8">
        <v>18</v>
      </c>
      <c r="B342" s="3" t="s">
        <v>346</v>
      </c>
      <c r="C342" s="9">
        <v>136</v>
      </c>
      <c r="D342" s="10">
        <v>10.279510841228316</v>
      </c>
      <c r="E342" s="11">
        <f t="shared" si="34"/>
        <v>10.793486383289732</v>
      </c>
      <c r="F342" s="11">
        <v>10</v>
      </c>
    </row>
    <row r="343" spans="1:6" outlineLevel="1" x14ac:dyDescent="0.3">
      <c r="A343" s="8">
        <v>18</v>
      </c>
      <c r="B343" s="3" t="s">
        <v>347</v>
      </c>
      <c r="C343" s="9">
        <v>371</v>
      </c>
      <c r="D343" s="10">
        <v>28.041900897762535</v>
      </c>
      <c r="E343" s="11">
        <f t="shared" si="34"/>
        <v>29.443995942650663</v>
      </c>
      <c r="F343" s="11">
        <v>30</v>
      </c>
    </row>
    <row r="344" spans="1:6" outlineLevel="1" x14ac:dyDescent="0.3">
      <c r="A344" s="8">
        <v>18</v>
      </c>
      <c r="B344" s="3" t="s">
        <v>348</v>
      </c>
      <c r="C344" s="9">
        <v>192</v>
      </c>
      <c r="D344" s="10">
        <v>14.512250599381151</v>
      </c>
      <c r="E344" s="11">
        <f t="shared" si="34"/>
        <v>15.237863129350208</v>
      </c>
      <c r="F344" s="11">
        <v>10</v>
      </c>
    </row>
    <row r="345" spans="1:6" outlineLevel="1" x14ac:dyDescent="0.3">
      <c r="A345" s="8">
        <v>18</v>
      </c>
      <c r="B345" s="3" t="s">
        <v>349</v>
      </c>
      <c r="C345" s="9">
        <v>204</v>
      </c>
      <c r="D345" s="10">
        <v>15.419266261842473</v>
      </c>
      <c r="E345" s="11">
        <f t="shared" si="34"/>
        <v>16.190229574934598</v>
      </c>
      <c r="F345" s="11">
        <v>10</v>
      </c>
    </row>
    <row r="346" spans="1:6" outlineLevel="1" x14ac:dyDescent="0.3">
      <c r="A346" s="8">
        <v>18</v>
      </c>
      <c r="B346" s="3" t="s">
        <v>350</v>
      </c>
      <c r="C346" s="9">
        <v>602</v>
      </c>
      <c r="D346" s="10">
        <v>45.501952400142983</v>
      </c>
      <c r="E346" s="11">
        <f t="shared" si="34"/>
        <v>47.777050020150135</v>
      </c>
      <c r="F346" s="11">
        <v>50</v>
      </c>
    </row>
    <row r="347" spans="1:6" outlineLevel="1" x14ac:dyDescent="0.3">
      <c r="A347" s="8">
        <v>18</v>
      </c>
      <c r="B347" s="3" t="s">
        <v>351</v>
      </c>
      <c r="C347" s="9">
        <v>175</v>
      </c>
      <c r="D347" s="10">
        <v>13.227311744227611</v>
      </c>
      <c r="E347" s="11">
        <f t="shared" si="34"/>
        <v>13.888677331438991</v>
      </c>
      <c r="F347" s="11">
        <v>10</v>
      </c>
    </row>
    <row r="348" spans="1:6" outlineLevel="1" x14ac:dyDescent="0.3">
      <c r="A348" s="8">
        <v>18</v>
      </c>
      <c r="B348" s="3" t="s">
        <v>352</v>
      </c>
      <c r="C348" s="9">
        <v>151</v>
      </c>
      <c r="D348" s="10">
        <v>11.413280419304968</v>
      </c>
      <c r="E348" s="11">
        <f t="shared" si="34"/>
        <v>11.983944440270216</v>
      </c>
      <c r="F348" s="11">
        <v>10</v>
      </c>
    </row>
    <row r="349" spans="1:6" outlineLevel="1" x14ac:dyDescent="0.3">
      <c r="A349" s="8">
        <v>18</v>
      </c>
      <c r="B349" s="3" t="s">
        <v>353</v>
      </c>
      <c r="C349" s="9">
        <v>606</v>
      </c>
      <c r="D349" s="10">
        <v>45.804290954296761</v>
      </c>
      <c r="E349" s="11">
        <f t="shared" si="34"/>
        <v>48.0945055020116</v>
      </c>
      <c r="F349" s="11">
        <v>50</v>
      </c>
    </row>
    <row r="350" spans="1:6" outlineLevel="1" x14ac:dyDescent="0.3">
      <c r="A350" s="8">
        <v>18</v>
      </c>
      <c r="B350" s="3" t="s">
        <v>354</v>
      </c>
      <c r="C350" s="9">
        <v>105</v>
      </c>
      <c r="D350" s="10">
        <v>7.9363870465365665</v>
      </c>
      <c r="E350" s="11">
        <f t="shared" si="34"/>
        <v>8.3332063988633944</v>
      </c>
      <c r="F350" s="11">
        <v>10</v>
      </c>
    </row>
    <row r="351" spans="1:6" outlineLevel="1" x14ac:dyDescent="0.3">
      <c r="A351" s="8">
        <v>18</v>
      </c>
      <c r="B351" s="3" t="s">
        <v>355</v>
      </c>
      <c r="C351" s="9">
        <v>432</v>
      </c>
      <c r="D351" s="10">
        <v>32.652563848607592</v>
      </c>
      <c r="E351" s="11">
        <f t="shared" si="34"/>
        <v>34.285192041037973</v>
      </c>
      <c r="F351" s="11">
        <v>30</v>
      </c>
    </row>
    <row r="352" spans="1:6" outlineLevel="1" x14ac:dyDescent="0.3">
      <c r="A352" s="8">
        <v>18</v>
      </c>
      <c r="B352" s="3" t="s">
        <v>356</v>
      </c>
      <c r="C352" s="9">
        <v>374</v>
      </c>
      <c r="D352" s="10">
        <v>28.268654813377868</v>
      </c>
      <c r="E352" s="11">
        <f t="shared" si="34"/>
        <v>29.68208755404676</v>
      </c>
      <c r="F352" s="11">
        <v>30</v>
      </c>
    </row>
    <row r="353" spans="1:6" outlineLevel="1" x14ac:dyDescent="0.3">
      <c r="A353" s="8">
        <v>18</v>
      </c>
      <c r="B353" s="3" t="s">
        <v>357</v>
      </c>
      <c r="C353" s="9">
        <v>255</v>
      </c>
      <c r="D353" s="10">
        <v>19.27408282730309</v>
      </c>
      <c r="E353" s="11">
        <f t="shared" si="34"/>
        <v>20.237786968668246</v>
      </c>
      <c r="F353" s="11">
        <v>20</v>
      </c>
    </row>
    <row r="354" spans="1:6" outlineLevel="1" x14ac:dyDescent="0.3">
      <c r="A354" s="8">
        <v>18</v>
      </c>
      <c r="B354" s="3" t="s">
        <v>358</v>
      </c>
      <c r="C354" s="9">
        <v>309</v>
      </c>
      <c r="D354" s="10">
        <v>23.35565330837904</v>
      </c>
      <c r="E354" s="11">
        <f t="shared" si="34"/>
        <v>24.523435973797991</v>
      </c>
      <c r="F354" s="11">
        <v>30</v>
      </c>
    </row>
    <row r="355" spans="1:6" outlineLevel="1" x14ac:dyDescent="0.3">
      <c r="A355" s="8">
        <v>18</v>
      </c>
      <c r="B355" s="3" t="s">
        <v>359</v>
      </c>
      <c r="C355" s="9">
        <v>613</v>
      </c>
      <c r="D355" s="10">
        <v>46.333383424065865</v>
      </c>
      <c r="E355" s="11">
        <f t="shared" si="34"/>
        <v>48.650052595269159</v>
      </c>
      <c r="F355" s="11">
        <v>50</v>
      </c>
    </row>
    <row r="356" spans="1:6" x14ac:dyDescent="0.3">
      <c r="A356" s="36" t="s">
        <v>360</v>
      </c>
      <c r="B356" s="37"/>
      <c r="C356" s="38">
        <f t="shared" ref="C356:F356" si="35">SUM(C335:C355)</f>
        <v>10657</v>
      </c>
      <c r="D356" s="38">
        <v>805.50549290419247</v>
      </c>
      <c r="E356" s="38">
        <f t="shared" si="35"/>
        <v>845.78076754940196</v>
      </c>
      <c r="F356" s="38">
        <f t="shared" si="35"/>
        <v>840</v>
      </c>
    </row>
    <row r="357" spans="1:6" outlineLevel="1" x14ac:dyDescent="0.3">
      <c r="A357" s="8">
        <v>19</v>
      </c>
      <c r="B357" s="3" t="s">
        <v>361</v>
      </c>
      <c r="C357" s="9">
        <v>156</v>
      </c>
      <c r="D357" s="10">
        <v>11.791203611997185</v>
      </c>
      <c r="E357" s="11">
        <f t="shared" ref="E357:E378" si="36">D357+(D357*0.05)</f>
        <v>12.380763792597044</v>
      </c>
      <c r="F357" s="11">
        <v>10</v>
      </c>
    </row>
    <row r="358" spans="1:6" outlineLevel="1" x14ac:dyDescent="0.3">
      <c r="A358" s="8">
        <v>19</v>
      </c>
      <c r="B358" s="3" t="s">
        <v>362</v>
      </c>
      <c r="C358" s="9">
        <v>1095</v>
      </c>
      <c r="D358" s="10">
        <v>82.765179199595622</v>
      </c>
      <c r="E358" s="11">
        <f t="shared" si="36"/>
        <v>86.903438159575401</v>
      </c>
      <c r="F358" s="11">
        <v>90</v>
      </c>
    </row>
    <row r="359" spans="1:6" outlineLevel="1" x14ac:dyDescent="0.3">
      <c r="A359" s="8">
        <v>19</v>
      </c>
      <c r="B359" s="3" t="s">
        <v>363</v>
      </c>
      <c r="C359" s="9">
        <v>631</v>
      </c>
      <c r="D359" s="10">
        <v>47.693906917757843</v>
      </c>
      <c r="E359" s="11">
        <f t="shared" si="36"/>
        <v>50.078602263645735</v>
      </c>
      <c r="F359" s="11">
        <v>50</v>
      </c>
    </row>
    <row r="360" spans="1:6" outlineLevel="1" x14ac:dyDescent="0.3">
      <c r="A360" s="8">
        <v>19</v>
      </c>
      <c r="B360" s="3" t="s">
        <v>364</v>
      </c>
      <c r="C360" s="9">
        <v>173</v>
      </c>
      <c r="D360" s="10">
        <v>13.076142467150724</v>
      </c>
      <c r="E360" s="11">
        <f t="shared" si="36"/>
        <v>13.72994959050826</v>
      </c>
      <c r="F360" s="11">
        <v>10</v>
      </c>
    </row>
    <row r="361" spans="1:6" outlineLevel="1" x14ac:dyDescent="0.3">
      <c r="A361" s="8">
        <v>19</v>
      </c>
      <c r="B361" s="3" t="s">
        <v>365</v>
      </c>
      <c r="C361" s="9">
        <v>352</v>
      </c>
      <c r="D361" s="10">
        <v>26.605792765532108</v>
      </c>
      <c r="E361" s="11">
        <f t="shared" si="36"/>
        <v>27.936082403808712</v>
      </c>
      <c r="F361" s="11">
        <v>30</v>
      </c>
    </row>
    <row r="362" spans="1:6" outlineLevel="1" x14ac:dyDescent="0.3">
      <c r="A362" s="8">
        <v>19</v>
      </c>
      <c r="B362" s="3" t="s">
        <v>366</v>
      </c>
      <c r="C362" s="9">
        <v>169</v>
      </c>
      <c r="D362" s="10">
        <v>12.77380391299695</v>
      </c>
      <c r="E362" s="11">
        <f t="shared" si="36"/>
        <v>13.412494108646797</v>
      </c>
      <c r="F362" s="11">
        <v>10</v>
      </c>
    </row>
    <row r="363" spans="1:6" outlineLevel="1" x14ac:dyDescent="0.3">
      <c r="A363" s="8">
        <v>19</v>
      </c>
      <c r="B363" s="3" t="s">
        <v>367</v>
      </c>
      <c r="C363" s="9">
        <v>1199</v>
      </c>
      <c r="D363" s="10">
        <v>90.625981607593744</v>
      </c>
      <c r="E363" s="11">
        <f t="shared" si="36"/>
        <v>95.157280687973426</v>
      </c>
      <c r="F363" s="11">
        <v>100</v>
      </c>
    </row>
    <row r="364" spans="1:6" outlineLevel="1" x14ac:dyDescent="0.3">
      <c r="A364" s="8">
        <v>19</v>
      </c>
      <c r="B364" s="3" t="s">
        <v>368</v>
      </c>
      <c r="C364" s="9">
        <v>218</v>
      </c>
      <c r="D364" s="10">
        <v>16.477451201380681</v>
      </c>
      <c r="E364" s="11">
        <f t="shared" si="36"/>
        <v>17.301323761449716</v>
      </c>
      <c r="F364" s="11">
        <v>20</v>
      </c>
    </row>
    <row r="365" spans="1:6" outlineLevel="1" x14ac:dyDescent="0.3">
      <c r="A365" s="8">
        <v>19</v>
      </c>
      <c r="B365" s="3" t="s">
        <v>369</v>
      </c>
      <c r="C365" s="9">
        <v>1567</v>
      </c>
      <c r="D365" s="10">
        <v>118.44112858974096</v>
      </c>
      <c r="E365" s="11">
        <f t="shared" si="36"/>
        <v>124.363185019228</v>
      </c>
      <c r="F365" s="11">
        <v>120</v>
      </c>
    </row>
    <row r="366" spans="1:6" outlineLevel="1" x14ac:dyDescent="0.3">
      <c r="A366" s="8">
        <v>19</v>
      </c>
      <c r="B366" s="3" t="s">
        <v>370</v>
      </c>
      <c r="C366" s="9">
        <v>222</v>
      </c>
      <c r="D366" s="10">
        <v>16.779789755534456</v>
      </c>
      <c r="E366" s="11">
        <f t="shared" si="36"/>
        <v>17.618779243311177</v>
      </c>
      <c r="F366" s="11">
        <v>20</v>
      </c>
    </row>
    <row r="367" spans="1:6" outlineLevel="1" x14ac:dyDescent="0.3">
      <c r="A367" s="8">
        <v>19</v>
      </c>
      <c r="B367" s="3" t="s">
        <v>371</v>
      </c>
      <c r="C367" s="9">
        <v>458</v>
      </c>
      <c r="D367" s="10">
        <v>34.617764450607119</v>
      </c>
      <c r="E367" s="11">
        <f t="shared" si="36"/>
        <v>36.348652673137472</v>
      </c>
      <c r="F367" s="11">
        <v>40</v>
      </c>
    </row>
    <row r="368" spans="1:6" outlineLevel="1" x14ac:dyDescent="0.3">
      <c r="A368" s="8">
        <v>19</v>
      </c>
      <c r="B368" s="3" t="s">
        <v>372</v>
      </c>
      <c r="C368" s="9">
        <v>150</v>
      </c>
      <c r="D368" s="10">
        <v>11.337695780766524</v>
      </c>
      <c r="E368" s="11">
        <f t="shared" si="36"/>
        <v>11.90458056980485</v>
      </c>
      <c r="F368" s="11">
        <v>10</v>
      </c>
    </row>
    <row r="369" spans="1:6" outlineLevel="1" x14ac:dyDescent="0.3">
      <c r="A369" s="8">
        <v>19</v>
      </c>
      <c r="B369" s="3" t="s">
        <v>373</v>
      </c>
      <c r="C369" s="9">
        <v>281</v>
      </c>
      <c r="D369" s="10">
        <v>21.23928342930262</v>
      </c>
      <c r="E369" s="11">
        <f t="shared" si="36"/>
        <v>22.301247600767752</v>
      </c>
      <c r="F369" s="11">
        <v>20</v>
      </c>
    </row>
    <row r="370" spans="1:6" outlineLevel="1" x14ac:dyDescent="0.3">
      <c r="A370" s="8">
        <v>19</v>
      </c>
      <c r="B370" s="3" t="s">
        <v>374</v>
      </c>
      <c r="C370" s="9">
        <v>341</v>
      </c>
      <c r="D370" s="10">
        <v>25.77436174160923</v>
      </c>
      <c r="E370" s="11">
        <f t="shared" si="36"/>
        <v>27.063079828689691</v>
      </c>
      <c r="F370" s="11">
        <v>30</v>
      </c>
    </row>
    <row r="371" spans="1:6" outlineLevel="1" x14ac:dyDescent="0.3">
      <c r="A371" s="8" t="s">
        <v>375</v>
      </c>
      <c r="B371" s="3" t="s">
        <v>376</v>
      </c>
      <c r="C371" s="9">
        <v>473</v>
      </c>
      <c r="D371" s="10">
        <v>35.751534028683771</v>
      </c>
      <c r="E371" s="11">
        <f t="shared" si="36"/>
        <v>37.539110730117962</v>
      </c>
      <c r="F371" s="11">
        <v>40</v>
      </c>
    </row>
    <row r="372" spans="1:6" outlineLevel="1" x14ac:dyDescent="0.3">
      <c r="A372" s="8">
        <v>19</v>
      </c>
      <c r="B372" s="3" t="s">
        <v>377</v>
      </c>
      <c r="C372" s="9">
        <v>277</v>
      </c>
      <c r="D372" s="10">
        <v>20.936944875148846</v>
      </c>
      <c r="E372" s="11">
        <f t="shared" si="36"/>
        <v>21.983792118906287</v>
      </c>
      <c r="F372" s="11">
        <v>20</v>
      </c>
    </row>
    <row r="373" spans="1:6" outlineLevel="1" x14ac:dyDescent="0.3">
      <c r="A373" s="8">
        <v>19</v>
      </c>
      <c r="B373" s="3" t="s">
        <v>378</v>
      </c>
      <c r="C373" s="9">
        <v>219</v>
      </c>
      <c r="D373" s="10">
        <v>16.553035839919126</v>
      </c>
      <c r="E373" s="11">
        <f t="shared" si="36"/>
        <v>17.38068763191508</v>
      </c>
      <c r="F373" s="11">
        <v>20</v>
      </c>
    </row>
    <row r="374" spans="1:6" outlineLevel="1" x14ac:dyDescent="0.3">
      <c r="A374" s="8">
        <v>19</v>
      </c>
      <c r="B374" s="3" t="s">
        <v>379</v>
      </c>
      <c r="C374" s="9">
        <v>1903</v>
      </c>
      <c r="D374" s="10">
        <v>143.83756713865796</v>
      </c>
      <c r="E374" s="11">
        <f t="shared" si="36"/>
        <v>151.02944549559086</v>
      </c>
      <c r="F374" s="11">
        <v>150</v>
      </c>
    </row>
    <row r="375" spans="1:6" outlineLevel="1" x14ac:dyDescent="0.3">
      <c r="A375" s="8">
        <v>19</v>
      </c>
      <c r="B375" s="3" t="s">
        <v>380</v>
      </c>
      <c r="C375" s="9">
        <v>288</v>
      </c>
      <c r="D375" s="10">
        <v>21.768375899071728</v>
      </c>
      <c r="E375" s="11">
        <f t="shared" si="36"/>
        <v>22.856794694025314</v>
      </c>
      <c r="F375" s="11">
        <v>20</v>
      </c>
    </row>
    <row r="376" spans="1:6" outlineLevel="1" x14ac:dyDescent="0.3">
      <c r="A376" s="8">
        <v>19</v>
      </c>
      <c r="B376" s="3" t="s">
        <v>381</v>
      </c>
      <c r="C376" s="9">
        <v>814</v>
      </c>
      <c r="D376" s="10">
        <v>61.525895770293005</v>
      </c>
      <c r="E376" s="11">
        <f t="shared" si="36"/>
        <v>64.602190558807649</v>
      </c>
      <c r="F376" s="11">
        <v>60</v>
      </c>
    </row>
    <row r="377" spans="1:6" outlineLevel="1" x14ac:dyDescent="0.3">
      <c r="A377" s="8">
        <v>19</v>
      </c>
      <c r="B377" s="3" t="s">
        <v>382</v>
      </c>
      <c r="C377" s="9">
        <v>343</v>
      </c>
      <c r="D377" s="10">
        <v>25.925531018686119</v>
      </c>
      <c r="E377" s="11">
        <f t="shared" si="36"/>
        <v>27.221807569620424</v>
      </c>
      <c r="F377" s="11">
        <v>30</v>
      </c>
    </row>
    <row r="378" spans="1:6" outlineLevel="1" x14ac:dyDescent="0.3">
      <c r="A378" s="8">
        <v>19</v>
      </c>
      <c r="B378" s="3" t="s">
        <v>383</v>
      </c>
      <c r="C378" s="9">
        <v>845</v>
      </c>
      <c r="D378" s="10">
        <v>63.869019564984754</v>
      </c>
      <c r="E378" s="11">
        <f t="shared" si="36"/>
        <v>67.062470543233985</v>
      </c>
      <c r="F378" s="11">
        <v>70</v>
      </c>
    </row>
    <row r="379" spans="1:6" x14ac:dyDescent="0.3">
      <c r="A379" s="36" t="s">
        <v>384</v>
      </c>
      <c r="B379" s="37"/>
      <c r="C379" s="38">
        <f t="shared" ref="C379:F379" si="37">SUM(C357:C378)</f>
        <v>12174</v>
      </c>
      <c r="D379" s="38">
        <v>920.16738956701124</v>
      </c>
      <c r="E379" s="38">
        <f t="shared" si="37"/>
        <v>966.17575904536159</v>
      </c>
      <c r="F379" s="38">
        <f t="shared" si="37"/>
        <v>970</v>
      </c>
    </row>
    <row r="380" spans="1:6" outlineLevel="1" x14ac:dyDescent="0.3">
      <c r="A380" s="8">
        <v>20</v>
      </c>
      <c r="B380" s="3" t="s">
        <v>385</v>
      </c>
      <c r="C380" s="9">
        <v>1591</v>
      </c>
      <c r="D380" s="10">
        <v>120.25515991466359</v>
      </c>
      <c r="E380" s="11">
        <f t="shared" ref="E380:E397" si="38">D380+(D380*0.05)</f>
        <v>126.26791791039678</v>
      </c>
      <c r="F380" s="11">
        <v>130</v>
      </c>
    </row>
    <row r="381" spans="1:6" outlineLevel="1" x14ac:dyDescent="0.3">
      <c r="A381" s="8">
        <v>20</v>
      </c>
      <c r="B381" s="3" t="s">
        <v>386</v>
      </c>
      <c r="C381" s="9">
        <v>210</v>
      </c>
      <c r="D381" s="10">
        <v>15.872774093073133</v>
      </c>
      <c r="E381" s="11">
        <f t="shared" si="38"/>
        <v>16.666412797726789</v>
      </c>
      <c r="F381" s="11">
        <v>20</v>
      </c>
    </row>
    <row r="382" spans="1:6" outlineLevel="1" x14ac:dyDescent="0.3">
      <c r="A382" s="8">
        <v>20</v>
      </c>
      <c r="B382" s="3" t="s">
        <v>387</v>
      </c>
      <c r="C382" s="9">
        <v>214</v>
      </c>
      <c r="D382" s="10">
        <v>16.175112647226907</v>
      </c>
      <c r="E382" s="11">
        <f t="shared" si="38"/>
        <v>16.983868279588254</v>
      </c>
      <c r="F382" s="11">
        <v>20</v>
      </c>
    </row>
    <row r="383" spans="1:6" outlineLevel="1" x14ac:dyDescent="0.3">
      <c r="A383" s="8">
        <v>20</v>
      </c>
      <c r="B383" s="3" t="s">
        <v>388</v>
      </c>
      <c r="C383" s="9">
        <v>1282</v>
      </c>
      <c r="D383" s="10">
        <v>96.899506606284561</v>
      </c>
      <c r="E383" s="11">
        <f t="shared" si="38"/>
        <v>101.74448193659879</v>
      </c>
      <c r="F383" s="11">
        <v>100</v>
      </c>
    </row>
    <row r="384" spans="1:6" outlineLevel="1" x14ac:dyDescent="0.3">
      <c r="A384" s="8">
        <v>20</v>
      </c>
      <c r="B384" s="3" t="s">
        <v>389</v>
      </c>
      <c r="C384" s="9">
        <v>2174</v>
      </c>
      <c r="D384" s="10">
        <v>164.32100418257616</v>
      </c>
      <c r="E384" s="11">
        <f t="shared" si="38"/>
        <v>172.53705439170497</v>
      </c>
      <c r="F384" s="11">
        <v>170</v>
      </c>
    </row>
    <row r="385" spans="1:6" outlineLevel="1" x14ac:dyDescent="0.3">
      <c r="A385" s="8">
        <v>20</v>
      </c>
      <c r="B385" s="3" t="s">
        <v>390</v>
      </c>
      <c r="C385" s="9">
        <v>259</v>
      </c>
      <c r="D385" s="10">
        <v>19.576421381456864</v>
      </c>
      <c r="E385" s="11">
        <f t="shared" si="38"/>
        <v>20.555242450529708</v>
      </c>
      <c r="F385" s="11">
        <v>20</v>
      </c>
    </row>
    <row r="386" spans="1:6" outlineLevel="1" x14ac:dyDescent="0.3">
      <c r="A386" s="8">
        <v>20</v>
      </c>
      <c r="B386" s="3" t="s">
        <v>391</v>
      </c>
      <c r="C386" s="9">
        <v>236</v>
      </c>
      <c r="D386" s="10">
        <v>17.837974695072663</v>
      </c>
      <c r="E386" s="11">
        <f t="shared" si="38"/>
        <v>18.729873429826295</v>
      </c>
      <c r="F386" s="11">
        <v>20</v>
      </c>
    </row>
    <row r="387" spans="1:6" outlineLevel="1" x14ac:dyDescent="0.3">
      <c r="A387" s="8">
        <v>20</v>
      </c>
      <c r="B387" s="3" t="s">
        <v>392</v>
      </c>
      <c r="C387" s="9">
        <v>360</v>
      </c>
      <c r="D387" s="10">
        <v>27.210469873839656</v>
      </c>
      <c r="E387" s="11">
        <f t="shared" si="38"/>
        <v>28.570993367531639</v>
      </c>
      <c r="F387" s="11">
        <v>30</v>
      </c>
    </row>
    <row r="388" spans="1:6" outlineLevel="1" x14ac:dyDescent="0.3">
      <c r="A388" s="8">
        <v>20</v>
      </c>
      <c r="B388" s="3" t="s">
        <v>393</v>
      </c>
      <c r="C388" s="9">
        <v>231</v>
      </c>
      <c r="D388" s="10">
        <v>17.460051502380448</v>
      </c>
      <c r="E388" s="11">
        <f t="shared" si="38"/>
        <v>18.333054077499472</v>
      </c>
      <c r="F388" s="11">
        <v>20</v>
      </c>
    </row>
    <row r="389" spans="1:6" outlineLevel="1" x14ac:dyDescent="0.3">
      <c r="A389" s="8">
        <v>20</v>
      </c>
      <c r="B389" s="3" t="s">
        <v>394</v>
      </c>
      <c r="C389" s="9">
        <v>1359</v>
      </c>
      <c r="D389" s="10">
        <v>102.71952377374471</v>
      </c>
      <c r="E389" s="11">
        <f t="shared" si="38"/>
        <v>107.85549996243195</v>
      </c>
      <c r="F389" s="11">
        <v>110</v>
      </c>
    </row>
    <row r="390" spans="1:6" outlineLevel="1" x14ac:dyDescent="0.3">
      <c r="A390" s="8">
        <v>20</v>
      </c>
      <c r="B390" s="3" t="s">
        <v>395</v>
      </c>
      <c r="C390" s="9">
        <v>214</v>
      </c>
      <c r="D390" s="10">
        <v>16.175112647226907</v>
      </c>
      <c r="E390" s="11">
        <f t="shared" si="38"/>
        <v>16.983868279588254</v>
      </c>
      <c r="F390" s="11">
        <v>20</v>
      </c>
    </row>
    <row r="391" spans="1:6" outlineLevel="1" x14ac:dyDescent="0.3">
      <c r="A391" s="8">
        <v>20</v>
      </c>
      <c r="B391" s="3" t="s">
        <v>396</v>
      </c>
      <c r="C391" s="9">
        <v>176</v>
      </c>
      <c r="D391" s="10">
        <v>13.302896382766054</v>
      </c>
      <c r="E391" s="11">
        <f t="shared" si="38"/>
        <v>13.968041201904356</v>
      </c>
      <c r="F391" s="11">
        <v>10</v>
      </c>
    </row>
    <row r="392" spans="1:6" outlineLevel="1" x14ac:dyDescent="0.3">
      <c r="A392" s="8">
        <v>20</v>
      </c>
      <c r="B392" s="3" t="s">
        <v>397</v>
      </c>
      <c r="C392" s="9">
        <v>1188</v>
      </c>
      <c r="D392" s="10">
        <v>89.794550583670869</v>
      </c>
      <c r="E392" s="11">
        <f t="shared" si="38"/>
        <v>94.284278112854409</v>
      </c>
      <c r="F392" s="11">
        <v>90</v>
      </c>
    </row>
    <row r="393" spans="1:6" outlineLevel="1" x14ac:dyDescent="0.3">
      <c r="A393" s="8">
        <v>20</v>
      </c>
      <c r="B393" s="3" t="s">
        <v>398</v>
      </c>
      <c r="C393" s="9">
        <v>153</v>
      </c>
      <c r="D393" s="10">
        <v>11.564449696381855</v>
      </c>
      <c r="E393" s="11">
        <f t="shared" si="38"/>
        <v>12.142672181200949</v>
      </c>
      <c r="F393" s="11">
        <v>10</v>
      </c>
    </row>
    <row r="394" spans="1:6" outlineLevel="1" x14ac:dyDescent="0.3">
      <c r="A394" s="8">
        <v>20</v>
      </c>
      <c r="B394" s="3" t="s">
        <v>399</v>
      </c>
      <c r="C394" s="9">
        <v>289</v>
      </c>
      <c r="D394" s="10">
        <v>21.843960537610169</v>
      </c>
      <c r="E394" s="11">
        <f t="shared" si="38"/>
        <v>22.936158564490679</v>
      </c>
      <c r="F394" s="11">
        <v>20</v>
      </c>
    </row>
    <row r="395" spans="1:6" outlineLevel="1" x14ac:dyDescent="0.3">
      <c r="A395" s="8">
        <v>20</v>
      </c>
      <c r="B395" s="3" t="s">
        <v>400</v>
      </c>
      <c r="C395" s="9">
        <v>738</v>
      </c>
      <c r="D395" s="10">
        <v>55.781463241371299</v>
      </c>
      <c r="E395" s="11">
        <f t="shared" si="38"/>
        <v>58.57053640343986</v>
      </c>
      <c r="F395" s="11">
        <v>60</v>
      </c>
    </row>
    <row r="396" spans="1:6" outlineLevel="1" x14ac:dyDescent="0.3">
      <c r="A396" s="8">
        <v>20</v>
      </c>
      <c r="B396" s="3" t="s">
        <v>401</v>
      </c>
      <c r="C396" s="9">
        <v>4955</v>
      </c>
      <c r="D396" s="10">
        <v>374.52188395798748</v>
      </c>
      <c r="E396" s="11">
        <f t="shared" si="38"/>
        <v>393.24797815588687</v>
      </c>
      <c r="F396" s="11">
        <v>390</v>
      </c>
    </row>
    <row r="397" spans="1:6" outlineLevel="1" x14ac:dyDescent="0.3">
      <c r="A397" s="8">
        <v>20</v>
      </c>
      <c r="B397" s="3" t="s">
        <v>402</v>
      </c>
      <c r="C397" s="9">
        <v>440</v>
      </c>
      <c r="D397" s="10">
        <v>33.25724095691514</v>
      </c>
      <c r="E397" s="11">
        <f t="shared" si="38"/>
        <v>34.920103004760897</v>
      </c>
      <c r="F397" s="11">
        <v>40</v>
      </c>
    </row>
    <row r="398" spans="1:6" x14ac:dyDescent="0.3">
      <c r="A398" s="36" t="s">
        <v>403</v>
      </c>
      <c r="B398" s="37"/>
      <c r="C398" s="38">
        <f t="shared" ref="C398:F398" si="39">SUM(C380:C397)</f>
        <v>16069</v>
      </c>
      <c r="D398" s="38">
        <v>1214.5695566742486</v>
      </c>
      <c r="E398" s="38">
        <f t="shared" si="39"/>
        <v>1275.2980345079609</v>
      </c>
      <c r="F398" s="38">
        <f t="shared" si="39"/>
        <v>1280</v>
      </c>
    </row>
    <row r="399" spans="1:6" outlineLevel="1" x14ac:dyDescent="0.3">
      <c r="A399" s="8">
        <v>21</v>
      </c>
      <c r="B399" s="3" t="s">
        <v>404</v>
      </c>
      <c r="C399" s="9">
        <v>525</v>
      </c>
      <c r="D399" s="10">
        <v>39.681935232682832</v>
      </c>
      <c r="E399" s="11">
        <f t="shared" ref="E399:E405" si="40">D399+(D399*0.05)</f>
        <v>41.666031994316974</v>
      </c>
      <c r="F399" s="11">
        <v>40</v>
      </c>
    </row>
    <row r="400" spans="1:6" outlineLevel="1" x14ac:dyDescent="0.3">
      <c r="A400" s="8">
        <v>21</v>
      </c>
      <c r="B400" s="3" t="s">
        <v>405</v>
      </c>
      <c r="C400" s="9">
        <v>399</v>
      </c>
      <c r="D400" s="10">
        <v>30.158270776838954</v>
      </c>
      <c r="E400" s="11">
        <f t="shared" si="40"/>
        <v>31.666184315680901</v>
      </c>
      <c r="F400" s="11">
        <v>30</v>
      </c>
    </row>
    <row r="401" spans="1:6" outlineLevel="1" x14ac:dyDescent="0.3">
      <c r="A401" s="8">
        <v>21</v>
      </c>
      <c r="B401" s="3" t="s">
        <v>406</v>
      </c>
      <c r="C401" s="9">
        <v>812</v>
      </c>
      <c r="D401" s="10">
        <v>61.374726493216116</v>
      </c>
      <c r="E401" s="11">
        <f t="shared" si="40"/>
        <v>64.44346281787692</v>
      </c>
      <c r="F401" s="11">
        <v>70</v>
      </c>
    </row>
    <row r="402" spans="1:6" outlineLevel="1" x14ac:dyDescent="0.3">
      <c r="A402" s="8">
        <v>21</v>
      </c>
      <c r="B402" s="3" t="s">
        <v>407</v>
      </c>
      <c r="C402" s="9">
        <v>783</v>
      </c>
      <c r="D402" s="10">
        <v>59.182771975601256</v>
      </c>
      <c r="E402" s="11">
        <f t="shared" si="40"/>
        <v>62.14191057438132</v>
      </c>
      <c r="F402" s="11">
        <v>60</v>
      </c>
    </row>
    <row r="403" spans="1:6" outlineLevel="1" x14ac:dyDescent="0.3">
      <c r="A403" s="8">
        <v>21</v>
      </c>
      <c r="B403" s="3" t="s">
        <v>408</v>
      </c>
      <c r="C403" s="9">
        <v>2513</v>
      </c>
      <c r="D403" s="10">
        <v>189.9441966471085</v>
      </c>
      <c r="E403" s="11">
        <f t="shared" si="40"/>
        <v>199.44140647946392</v>
      </c>
      <c r="F403" s="11">
        <v>210</v>
      </c>
    </row>
    <row r="404" spans="1:6" outlineLevel="1" x14ac:dyDescent="0.3">
      <c r="A404" s="8">
        <v>21</v>
      </c>
      <c r="B404" s="3" t="s">
        <v>409</v>
      </c>
      <c r="C404" s="9">
        <v>644</v>
      </c>
      <c r="D404" s="10">
        <v>48.676507218757607</v>
      </c>
      <c r="E404" s="11">
        <f t="shared" si="40"/>
        <v>51.110332579695488</v>
      </c>
      <c r="F404" s="11">
        <v>50</v>
      </c>
    </row>
    <row r="405" spans="1:6" outlineLevel="1" x14ac:dyDescent="0.3">
      <c r="A405" s="8">
        <v>21</v>
      </c>
      <c r="B405" s="3" t="s">
        <v>410</v>
      </c>
      <c r="C405" s="9">
        <v>318</v>
      </c>
      <c r="D405" s="10">
        <v>24.035915055225033</v>
      </c>
      <c r="E405" s="11">
        <f t="shared" si="40"/>
        <v>25.237710807986286</v>
      </c>
      <c r="F405" s="11">
        <v>20</v>
      </c>
    </row>
    <row r="406" spans="1:6" x14ac:dyDescent="0.3">
      <c r="A406" s="36" t="s">
        <v>411</v>
      </c>
      <c r="B406" s="37"/>
      <c r="C406" s="38">
        <f t="shared" ref="C406:F406" si="41">SUM(C399:C405)</f>
        <v>5994</v>
      </c>
      <c r="D406" s="38">
        <v>453.05432339943025</v>
      </c>
      <c r="E406" s="38">
        <f t="shared" si="41"/>
        <v>475.70703956940179</v>
      </c>
      <c r="F406" s="38">
        <f t="shared" si="41"/>
        <v>480</v>
      </c>
    </row>
    <row r="407" spans="1:6" outlineLevel="1" x14ac:dyDescent="0.3">
      <c r="A407" s="8">
        <v>22</v>
      </c>
      <c r="B407" s="3" t="s">
        <v>412</v>
      </c>
      <c r="C407" s="9">
        <v>148</v>
      </c>
      <c r="D407" s="10">
        <v>11.186526503689636</v>
      </c>
      <c r="E407" s="11">
        <f t="shared" ref="E407:E422" si="42">D407+(D407*0.05)</f>
        <v>11.745852828874119</v>
      </c>
      <c r="F407" s="11">
        <v>10</v>
      </c>
    </row>
    <row r="408" spans="1:6" outlineLevel="1" x14ac:dyDescent="0.3">
      <c r="A408" s="8">
        <v>22</v>
      </c>
      <c r="B408" s="3" t="s">
        <v>413</v>
      </c>
      <c r="C408" s="9">
        <v>110</v>
      </c>
      <c r="D408" s="10">
        <v>8.3143102392287851</v>
      </c>
      <c r="E408" s="11">
        <f t="shared" si="42"/>
        <v>8.7300257511902242</v>
      </c>
      <c r="F408" s="11">
        <v>10</v>
      </c>
    </row>
    <row r="409" spans="1:6" outlineLevel="1" x14ac:dyDescent="0.3">
      <c r="A409" s="8">
        <v>22</v>
      </c>
      <c r="B409" s="3" t="s">
        <v>414</v>
      </c>
      <c r="C409" s="9">
        <v>596</v>
      </c>
      <c r="D409" s="10">
        <v>45.048444568912323</v>
      </c>
      <c r="E409" s="11">
        <f t="shared" si="42"/>
        <v>47.300866797357941</v>
      </c>
      <c r="F409" s="11">
        <v>50</v>
      </c>
    </row>
    <row r="410" spans="1:6" outlineLevel="1" x14ac:dyDescent="0.3">
      <c r="A410" s="8">
        <v>22</v>
      </c>
      <c r="B410" s="3" t="s">
        <v>415</v>
      </c>
      <c r="C410" s="9">
        <v>134</v>
      </c>
      <c r="D410" s="10">
        <v>10.128341564151428</v>
      </c>
      <c r="E410" s="11">
        <f t="shared" si="42"/>
        <v>10.634758642358999</v>
      </c>
      <c r="F410" s="11">
        <v>10</v>
      </c>
    </row>
    <row r="411" spans="1:6" outlineLevel="1" x14ac:dyDescent="0.3">
      <c r="A411" s="8">
        <v>22</v>
      </c>
      <c r="B411" s="3" t="s">
        <v>416</v>
      </c>
      <c r="C411" s="9">
        <v>145</v>
      </c>
      <c r="D411" s="10">
        <v>10.959772588074307</v>
      </c>
      <c r="E411" s="11">
        <f t="shared" si="42"/>
        <v>11.507761217478022</v>
      </c>
      <c r="F411" s="11">
        <v>10</v>
      </c>
    </row>
    <row r="412" spans="1:6" outlineLevel="1" x14ac:dyDescent="0.3">
      <c r="A412" s="8">
        <v>22</v>
      </c>
      <c r="B412" s="3" t="s">
        <v>417</v>
      </c>
      <c r="C412" s="9">
        <v>1503</v>
      </c>
      <c r="D412" s="10">
        <v>113.60371172328057</v>
      </c>
      <c r="E412" s="11">
        <f t="shared" si="42"/>
        <v>119.2838973094446</v>
      </c>
      <c r="F412" s="11">
        <v>120</v>
      </c>
    </row>
    <row r="413" spans="1:6" outlineLevel="1" x14ac:dyDescent="0.3">
      <c r="A413" s="8">
        <v>22</v>
      </c>
      <c r="B413" s="3" t="s">
        <v>418</v>
      </c>
      <c r="C413" s="9">
        <v>570</v>
      </c>
      <c r="D413" s="10">
        <v>43.083243966912789</v>
      </c>
      <c r="E413" s="11">
        <f t="shared" si="42"/>
        <v>45.237406165258427</v>
      </c>
      <c r="F413" s="11">
        <v>40</v>
      </c>
    </row>
    <row r="414" spans="1:6" outlineLevel="1" x14ac:dyDescent="0.3">
      <c r="A414" s="8">
        <v>22</v>
      </c>
      <c r="B414" s="3" t="s">
        <v>419</v>
      </c>
      <c r="C414" s="9">
        <v>192</v>
      </c>
      <c r="D414" s="10">
        <v>14.512250599381151</v>
      </c>
      <c r="E414" s="11">
        <f t="shared" si="42"/>
        <v>15.237863129350208</v>
      </c>
      <c r="F414" s="11">
        <v>10</v>
      </c>
    </row>
    <row r="415" spans="1:6" outlineLevel="1" x14ac:dyDescent="0.3">
      <c r="A415" s="8">
        <v>22</v>
      </c>
      <c r="B415" s="3" t="s">
        <v>420</v>
      </c>
      <c r="C415" s="9">
        <v>223</v>
      </c>
      <c r="D415" s="10">
        <v>16.8553743940729</v>
      </c>
      <c r="E415" s="11">
        <f t="shared" si="42"/>
        <v>17.698143113776545</v>
      </c>
      <c r="F415" s="11">
        <v>20</v>
      </c>
    </row>
    <row r="416" spans="1:6" outlineLevel="1" x14ac:dyDescent="0.3">
      <c r="A416" s="8">
        <v>22</v>
      </c>
      <c r="B416" s="3" t="s">
        <v>421</v>
      </c>
      <c r="C416" s="9">
        <v>498</v>
      </c>
      <c r="D416" s="10">
        <v>37.641149992144861</v>
      </c>
      <c r="E416" s="11">
        <f t="shared" si="42"/>
        <v>39.523207491752103</v>
      </c>
      <c r="F416" s="11">
        <v>40</v>
      </c>
    </row>
    <row r="417" spans="1:11" outlineLevel="1" x14ac:dyDescent="0.3">
      <c r="A417" s="8">
        <v>22</v>
      </c>
      <c r="B417" s="3" t="s">
        <v>422</v>
      </c>
      <c r="C417" s="9">
        <v>144</v>
      </c>
      <c r="D417" s="10">
        <v>10.884187949535864</v>
      </c>
      <c r="E417" s="11">
        <f t="shared" si="42"/>
        <v>11.428397347012657</v>
      </c>
      <c r="F417" s="11">
        <v>10</v>
      </c>
    </row>
    <row r="418" spans="1:11" outlineLevel="1" x14ac:dyDescent="0.3">
      <c r="A418" s="8">
        <v>22</v>
      </c>
      <c r="B418" s="3" t="s">
        <v>423</v>
      </c>
      <c r="C418" s="9">
        <v>291</v>
      </c>
      <c r="D418" s="10">
        <v>21.995129814687058</v>
      </c>
      <c r="E418" s="11">
        <f t="shared" si="42"/>
        <v>23.094886305421412</v>
      </c>
      <c r="F418" s="11">
        <v>20</v>
      </c>
      <c r="K418" s="7"/>
    </row>
    <row r="419" spans="1:11" outlineLevel="1" x14ac:dyDescent="0.3">
      <c r="A419" s="8">
        <v>22</v>
      </c>
      <c r="B419" s="3" t="s">
        <v>424</v>
      </c>
      <c r="C419" s="9">
        <v>149</v>
      </c>
      <c r="D419" s="10">
        <v>11.262111142228081</v>
      </c>
      <c r="E419" s="11">
        <f t="shared" si="42"/>
        <v>11.825216699339485</v>
      </c>
      <c r="F419" s="11">
        <v>10</v>
      </c>
    </row>
    <row r="420" spans="1:11" outlineLevel="1" x14ac:dyDescent="0.3">
      <c r="A420" s="8">
        <v>22</v>
      </c>
      <c r="B420" s="3" t="s">
        <v>425</v>
      </c>
      <c r="C420" s="9">
        <v>193</v>
      </c>
      <c r="D420" s="10">
        <v>14.587835237919593</v>
      </c>
      <c r="E420" s="11">
        <f t="shared" si="42"/>
        <v>15.317226999815574</v>
      </c>
      <c r="F420" s="11">
        <v>20</v>
      </c>
    </row>
    <row r="421" spans="1:11" outlineLevel="1" x14ac:dyDescent="0.3">
      <c r="A421" s="8">
        <v>22</v>
      </c>
      <c r="B421" s="3" t="s">
        <v>426</v>
      </c>
      <c r="C421" s="9">
        <v>380</v>
      </c>
      <c r="D421" s="10">
        <v>28.722162644608527</v>
      </c>
      <c r="E421" s="11">
        <f t="shared" si="42"/>
        <v>30.158270776838954</v>
      </c>
      <c r="F421" s="11">
        <v>30</v>
      </c>
    </row>
    <row r="422" spans="1:11" outlineLevel="1" x14ac:dyDescent="0.3">
      <c r="A422" s="8">
        <v>22</v>
      </c>
      <c r="B422" s="3" t="s">
        <v>427</v>
      </c>
      <c r="C422" s="9">
        <v>583</v>
      </c>
      <c r="D422" s="10">
        <v>44.06584426791256</v>
      </c>
      <c r="E422" s="11">
        <f t="shared" si="42"/>
        <v>46.269136481308188</v>
      </c>
      <c r="F422" s="11">
        <v>50</v>
      </c>
    </row>
    <row r="423" spans="1:11" ht="17.25" thickBot="1" x14ac:dyDescent="0.35">
      <c r="A423" s="41" t="s">
        <v>428</v>
      </c>
      <c r="B423" s="42"/>
      <c r="C423" s="38">
        <f t="shared" ref="C423:F423" si="43">SUM(C407:C422)</f>
        <v>5859</v>
      </c>
      <c r="D423" s="38">
        <v>442.85039719674046</v>
      </c>
      <c r="E423" s="38">
        <f t="shared" si="43"/>
        <v>464.99291705657743</v>
      </c>
      <c r="F423" s="38">
        <f t="shared" si="43"/>
        <v>460</v>
      </c>
    </row>
    <row r="424" spans="1:11" ht="17.25" thickBot="1" x14ac:dyDescent="0.35">
      <c r="A424" s="43" t="s">
        <v>429</v>
      </c>
      <c r="B424" s="44"/>
      <c r="C424" s="45">
        <f t="shared" ref="C424:F424" si="44">SUM(C10,C40,C53,C63,C84,C94,C110,C138,C148,C174,C200,C222,C234,C263,C294,C312,C334,C356,C379,C398,C406,C423)</f>
        <v>439203</v>
      </c>
      <c r="D424" s="45">
        <f t="shared" si="44"/>
        <v>33196.999999999993</v>
      </c>
      <c r="E424" s="45">
        <f t="shared" si="44"/>
        <v>34856.849999999991</v>
      </c>
      <c r="F424" s="45">
        <f t="shared" si="44"/>
        <v>34860</v>
      </c>
      <c r="H424" s="18"/>
    </row>
    <row r="425" spans="1:11" ht="15.75" customHeight="1" x14ac:dyDescent="0.3">
      <c r="A425" s="58" t="s">
        <v>465</v>
      </c>
      <c r="B425" s="58"/>
      <c r="C425" s="58"/>
      <c r="D425" s="58"/>
      <c r="E425" s="58"/>
      <c r="F425" s="58"/>
    </row>
    <row r="426" spans="1:11" x14ac:dyDescent="0.3">
      <c r="A426" s="59" t="s">
        <v>430</v>
      </c>
      <c r="B426" s="59"/>
      <c r="C426" s="59"/>
      <c r="D426" s="59"/>
      <c r="E426" s="59"/>
      <c r="F426" s="59"/>
    </row>
    <row r="427" spans="1:11" ht="15.75" customHeight="1" x14ac:dyDescent="0.3">
      <c r="A427" s="60" t="s">
        <v>431</v>
      </c>
      <c r="B427" s="60"/>
      <c r="C427" s="60"/>
      <c r="D427" s="60"/>
      <c r="E427" s="60"/>
      <c r="F427" s="60"/>
    </row>
    <row r="428" spans="1:11" ht="15.75" customHeight="1" x14ac:dyDescent="0.3">
      <c r="A428" s="60" t="s">
        <v>467</v>
      </c>
      <c r="B428" s="60"/>
      <c r="C428" s="60"/>
      <c r="D428" s="60"/>
      <c r="E428" s="60"/>
      <c r="F428" s="60"/>
    </row>
    <row r="429" spans="1:11" ht="14.25" customHeight="1" x14ac:dyDescent="0.3">
      <c r="A429" s="19"/>
      <c r="B429" s="19"/>
      <c r="C429" s="20"/>
      <c r="D429" s="19"/>
      <c r="E429" s="19"/>
      <c r="F429" s="19"/>
    </row>
  </sheetData>
  <dataConsolidate/>
  <mergeCells count="5">
    <mergeCell ref="A1:F1"/>
    <mergeCell ref="A425:F425"/>
    <mergeCell ref="A426:F426"/>
    <mergeCell ref="A427:F427"/>
    <mergeCell ref="A428:F42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E10:E4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Quilombolas</vt:lpstr>
      <vt:lpstr>65 a 69 anos</vt:lpstr>
    </vt:vector>
  </TitlesOfParts>
  <Company>Secretaria da Saúde do Paraná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Ronieverson Pedrozo Lopes</dc:creator>
  <cp:lastModifiedBy>Ronieverson Pedrozo Lopes</cp:lastModifiedBy>
  <dcterms:created xsi:type="dcterms:W3CDTF">2021-03-16T14:39:31Z</dcterms:created>
  <dcterms:modified xsi:type="dcterms:W3CDTF">2021-03-26T18:14:07Z</dcterms:modified>
</cp:coreProperties>
</file>