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VS\DEVE\SVS-DVVPI\VACINAS\COVID 19\DISTRIBUIÇÃO DOSES\Distribuições - remessas\Remessas Corretas\"/>
    </mc:Choice>
  </mc:AlternateContent>
  <xr:revisionPtr revIDLastSave="0" documentId="13_ncr:1_{32AA5C51-B5EA-4CB3-A430-81ECD91926A4}" xr6:coauthVersionLast="36" xr6:coauthVersionMax="36" xr10:uidLastSave="{00000000-0000-0000-0000-000000000000}"/>
  <bookViews>
    <workbookView xWindow="0" yWindow="0" windowWidth="16200" windowHeight="24825" activeTab="1" xr2:uid="{00000000-000D-0000-FFFF-FFFF00000000}"/>
  </bookViews>
  <sheets>
    <sheet name="Resumo" sheetId="6" r:id="rId1"/>
    <sheet name="Trabalhadores" sheetId="9" r:id="rId2"/>
    <sheet name="65 a 69 anos" sheetId="1" r:id="rId3"/>
    <sheet name="70 a 74 anos" sheetId="7" r:id="rId4"/>
  </sheets>
  <externalReferences>
    <externalReference r:id="rId5"/>
  </externalReferences>
  <definedNames>
    <definedName name="_xlnm._FilterDatabase" localSheetId="2" hidden="1">'65 a 69 anos'!$A$2:$F$424</definedName>
    <definedName name="_xlnm._FilterDatabase" localSheetId="3" hidden="1">'70 a 74 anos'!$A$2:$F$424</definedName>
    <definedName name="_xlnm._FilterDatabase" localSheetId="1" hidden="1">Trabalhadores!$A$2:$F$426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6" l="1"/>
  <c r="E423" i="9" l="1"/>
  <c r="D423" i="9"/>
  <c r="C423" i="9"/>
  <c r="F422" i="9"/>
  <c r="F421" i="9"/>
  <c r="F420" i="9"/>
  <c r="F418" i="9"/>
  <c r="F417" i="9"/>
  <c r="F416" i="9"/>
  <c r="F415" i="9"/>
  <c r="F414" i="9"/>
  <c r="F413" i="9"/>
  <c r="F409" i="9"/>
  <c r="F408" i="9"/>
  <c r="F407" i="9"/>
  <c r="E406" i="9"/>
  <c r="D406" i="9"/>
  <c r="C406" i="9"/>
  <c r="F405" i="9"/>
  <c r="F404" i="9"/>
  <c r="E398" i="9"/>
  <c r="D398" i="9"/>
  <c r="C398" i="9"/>
  <c r="F395" i="9"/>
  <c r="F393" i="9"/>
  <c r="F390" i="9"/>
  <c r="F386" i="9"/>
  <c r="F383" i="9"/>
  <c r="F382" i="9"/>
  <c r="F381" i="9"/>
  <c r="E379" i="9"/>
  <c r="D379" i="9"/>
  <c r="C379" i="9"/>
  <c r="F377" i="9"/>
  <c r="F374" i="9"/>
  <c r="F370" i="9"/>
  <c r="F369" i="9"/>
  <c r="F368" i="9"/>
  <c r="F366" i="9"/>
  <c r="F364" i="9"/>
  <c r="F362" i="9"/>
  <c r="F360" i="9"/>
  <c r="F357" i="9"/>
  <c r="E356" i="9"/>
  <c r="D356" i="9"/>
  <c r="C356" i="9"/>
  <c r="F355" i="9"/>
  <c r="F354" i="9"/>
  <c r="F353" i="9"/>
  <c r="F352" i="9"/>
  <c r="F351" i="9"/>
  <c r="F350" i="9"/>
  <c r="F349" i="9"/>
  <c r="F348" i="9"/>
  <c r="F347" i="9"/>
  <c r="F346" i="9"/>
  <c r="F345" i="9"/>
  <c r="F344" i="9"/>
  <c r="F343" i="9"/>
  <c r="F342" i="9"/>
  <c r="F341" i="9"/>
  <c r="F340" i="9"/>
  <c r="F339" i="9"/>
  <c r="F338" i="9"/>
  <c r="E334" i="9"/>
  <c r="D334" i="9"/>
  <c r="C334" i="9"/>
  <c r="F333" i="9"/>
  <c r="F329" i="9"/>
  <c r="F328" i="9"/>
  <c r="F326" i="9"/>
  <c r="F325" i="9"/>
  <c r="F321" i="9"/>
  <c r="F320" i="9"/>
  <c r="F316" i="9"/>
  <c r="E312" i="9"/>
  <c r="D312" i="9"/>
  <c r="C312" i="9"/>
  <c r="F311" i="9"/>
  <c r="F310" i="9"/>
  <c r="F309" i="9"/>
  <c r="F308" i="9"/>
  <c r="F304" i="9"/>
  <c r="F300" i="9"/>
  <c r="F296" i="9"/>
  <c r="E294" i="9"/>
  <c r="D294" i="9"/>
  <c r="C294" i="9"/>
  <c r="F293" i="9"/>
  <c r="F292" i="9"/>
  <c r="F287" i="9"/>
  <c r="F282" i="9"/>
  <c r="F277" i="9"/>
  <c r="F276" i="9"/>
  <c r="F275" i="9"/>
  <c r="F274" i="9"/>
  <c r="F273" i="9"/>
  <c r="F270" i="9"/>
  <c r="F269" i="9"/>
  <c r="F266" i="9"/>
  <c r="F264" i="9"/>
  <c r="E263" i="9"/>
  <c r="D263" i="9"/>
  <c r="C263" i="9"/>
  <c r="F260" i="9"/>
  <c r="F258" i="9"/>
  <c r="F256" i="9"/>
  <c r="F252" i="9"/>
  <c r="F251" i="9"/>
  <c r="F248" i="9"/>
  <c r="F247" i="9"/>
  <c r="F245" i="9"/>
  <c r="F243" i="9"/>
  <c r="F242" i="9"/>
  <c r="F237" i="9"/>
  <c r="F236" i="9"/>
  <c r="F235" i="9"/>
  <c r="E234" i="9"/>
  <c r="D234" i="9"/>
  <c r="C234" i="9"/>
  <c r="F232" i="9"/>
  <c r="F234" i="9" s="1"/>
  <c r="E222" i="9"/>
  <c r="D222" i="9"/>
  <c r="C222" i="9"/>
  <c r="F221" i="9"/>
  <c r="F220" i="9"/>
  <c r="F218" i="9"/>
  <c r="F216" i="9"/>
  <c r="F215" i="9"/>
  <c r="F212" i="9"/>
  <c r="F211" i="9"/>
  <c r="F209" i="9"/>
  <c r="F208" i="9"/>
  <c r="F206" i="9"/>
  <c r="F205" i="9"/>
  <c r="F204" i="9"/>
  <c r="F202" i="9"/>
  <c r="F201" i="9"/>
  <c r="E200" i="9"/>
  <c r="D200" i="9"/>
  <c r="C200" i="9"/>
  <c r="F194" i="9"/>
  <c r="F193" i="9"/>
  <c r="F192" i="9"/>
  <c r="F191" i="9"/>
  <c r="F189" i="9"/>
  <c r="F187" i="9"/>
  <c r="F183" i="9"/>
  <c r="F182" i="9"/>
  <c r="F181" i="9"/>
  <c r="F175" i="9"/>
  <c r="E174" i="9"/>
  <c r="D174" i="9"/>
  <c r="C174" i="9"/>
  <c r="F173" i="9"/>
  <c r="F172" i="9"/>
  <c r="F171" i="9"/>
  <c r="F170" i="9"/>
  <c r="F168" i="9"/>
  <c r="F167" i="9"/>
  <c r="F166" i="9"/>
  <c r="F165" i="9"/>
  <c r="F164" i="9"/>
  <c r="F163" i="9"/>
  <c r="F161" i="9"/>
  <c r="F160" i="9"/>
  <c r="F159" i="9"/>
  <c r="F158" i="9"/>
  <c r="F157" i="9"/>
  <c r="F156" i="9"/>
  <c r="F154" i="9"/>
  <c r="F153" i="9"/>
  <c r="F152" i="9"/>
  <c r="F151" i="9"/>
  <c r="F150" i="9"/>
  <c r="F149" i="9"/>
  <c r="E148" i="9"/>
  <c r="D148" i="9"/>
  <c r="C148" i="9"/>
  <c r="F147" i="9"/>
  <c r="F145" i="9"/>
  <c r="F144" i="9"/>
  <c r="F143" i="9"/>
  <c r="F141" i="9"/>
  <c r="F140" i="9"/>
  <c r="E138" i="9"/>
  <c r="D138" i="9"/>
  <c r="C138" i="9"/>
  <c r="F136" i="9"/>
  <c r="F134" i="9"/>
  <c r="F133" i="9"/>
  <c r="F132" i="9"/>
  <c r="F131" i="9"/>
  <c r="F130" i="9"/>
  <c r="F129" i="9"/>
  <c r="F128" i="9"/>
  <c r="F127" i="9"/>
  <c r="F125" i="9"/>
  <c r="F124" i="9"/>
  <c r="F123" i="9"/>
  <c r="F122" i="9"/>
  <c r="F120" i="9"/>
  <c r="F119" i="9"/>
  <c r="F117" i="9"/>
  <c r="F115" i="9"/>
  <c r="F114" i="9"/>
  <c r="F113" i="9"/>
  <c r="F110" i="9"/>
  <c r="E110" i="9"/>
  <c r="D110" i="9"/>
  <c r="C110" i="9"/>
  <c r="F94" i="9"/>
  <c r="E94" i="9"/>
  <c r="D94" i="9"/>
  <c r="C94" i="9"/>
  <c r="E84" i="9"/>
  <c r="D84" i="9"/>
  <c r="C84" i="9"/>
  <c r="F83" i="9"/>
  <c r="F69" i="9"/>
  <c r="E63" i="9"/>
  <c r="D63" i="9"/>
  <c r="C63" i="9"/>
  <c r="F62" i="9"/>
  <c r="F61" i="9"/>
  <c r="F60" i="9"/>
  <c r="F59" i="9"/>
  <c r="F57" i="9"/>
  <c r="F56" i="9"/>
  <c r="F55" i="9"/>
  <c r="F54" i="9"/>
  <c r="F53" i="9"/>
  <c r="E53" i="9"/>
  <c r="D53" i="9"/>
  <c r="C53" i="9"/>
  <c r="E40" i="9"/>
  <c r="D40" i="9"/>
  <c r="C40" i="9"/>
  <c r="F39" i="9"/>
  <c r="F32" i="9"/>
  <c r="F31" i="9"/>
  <c r="F30" i="9"/>
  <c r="F14" i="9"/>
  <c r="F13" i="9"/>
  <c r="E10" i="9"/>
  <c r="D10" i="9"/>
  <c r="C10" i="9"/>
  <c r="F7" i="9"/>
  <c r="F4" i="9"/>
  <c r="F3" i="9"/>
  <c r="F63" i="9" l="1"/>
  <c r="F84" i="9"/>
  <c r="F148" i="9"/>
  <c r="F174" i="9"/>
  <c r="F356" i="9"/>
  <c r="F406" i="9"/>
  <c r="F40" i="9"/>
  <c r="F379" i="9"/>
  <c r="F423" i="9"/>
  <c r="F10" i="9"/>
  <c r="D424" i="9"/>
  <c r="F138" i="9"/>
  <c r="F200" i="9"/>
  <c r="F222" i="9"/>
  <c r="F398" i="9"/>
  <c r="C424" i="9"/>
  <c r="F334" i="9"/>
  <c r="E424" i="9"/>
  <c r="F263" i="9"/>
  <c r="F294" i="9"/>
  <c r="F312" i="9"/>
  <c r="F424" i="9" l="1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C424" i="1" l="1"/>
  <c r="D424" i="1"/>
  <c r="E424" i="1"/>
  <c r="C4" i="7"/>
  <c r="E4" i="7" s="1"/>
  <c r="C5" i="7"/>
  <c r="E5" i="7" s="1"/>
  <c r="C6" i="7"/>
  <c r="E6" i="7" s="1"/>
  <c r="C7" i="7"/>
  <c r="E7" i="7" s="1"/>
  <c r="C8" i="7"/>
  <c r="E8" i="7" s="1"/>
  <c r="C9" i="7"/>
  <c r="E9" i="7" s="1"/>
  <c r="C11" i="7"/>
  <c r="C12" i="7"/>
  <c r="E12" i="7" s="1"/>
  <c r="C13" i="7"/>
  <c r="E13" i="7" s="1"/>
  <c r="C14" i="7"/>
  <c r="E14" i="7" s="1"/>
  <c r="C15" i="7"/>
  <c r="E15" i="7" s="1"/>
  <c r="C16" i="7"/>
  <c r="E16" i="7" s="1"/>
  <c r="C17" i="7"/>
  <c r="E17" i="7" s="1"/>
  <c r="C18" i="7"/>
  <c r="E18" i="7" s="1"/>
  <c r="C19" i="7"/>
  <c r="E19" i="7" s="1"/>
  <c r="C20" i="7"/>
  <c r="E20" i="7" s="1"/>
  <c r="C21" i="7"/>
  <c r="E21" i="7" s="1"/>
  <c r="C22" i="7"/>
  <c r="E22" i="7" s="1"/>
  <c r="C23" i="7"/>
  <c r="E23" i="7" s="1"/>
  <c r="C24" i="7"/>
  <c r="E24" i="7" s="1"/>
  <c r="C25" i="7"/>
  <c r="E25" i="7" s="1"/>
  <c r="C26" i="7"/>
  <c r="E26" i="7" s="1"/>
  <c r="C27" i="7"/>
  <c r="E27" i="7" s="1"/>
  <c r="C28" i="7"/>
  <c r="E28" i="7" s="1"/>
  <c r="C29" i="7"/>
  <c r="E29" i="7" s="1"/>
  <c r="C30" i="7"/>
  <c r="E30" i="7" s="1"/>
  <c r="C31" i="7"/>
  <c r="E31" i="7" s="1"/>
  <c r="C32" i="7"/>
  <c r="E32" i="7" s="1"/>
  <c r="C33" i="7"/>
  <c r="E33" i="7" s="1"/>
  <c r="C34" i="7"/>
  <c r="E34" i="7" s="1"/>
  <c r="C35" i="7"/>
  <c r="E35" i="7" s="1"/>
  <c r="C36" i="7"/>
  <c r="E36" i="7" s="1"/>
  <c r="C37" i="7"/>
  <c r="E37" i="7" s="1"/>
  <c r="C38" i="7"/>
  <c r="E38" i="7" s="1"/>
  <c r="C39" i="7"/>
  <c r="E39" i="7" s="1"/>
  <c r="C41" i="7"/>
  <c r="C42" i="7"/>
  <c r="E42" i="7" s="1"/>
  <c r="C43" i="7"/>
  <c r="E43" i="7" s="1"/>
  <c r="C44" i="7"/>
  <c r="E44" i="7" s="1"/>
  <c r="C45" i="7"/>
  <c r="E45" i="7" s="1"/>
  <c r="C46" i="7"/>
  <c r="E46" i="7" s="1"/>
  <c r="C47" i="7"/>
  <c r="E47" i="7" s="1"/>
  <c r="C48" i="7"/>
  <c r="E48" i="7" s="1"/>
  <c r="C49" i="7"/>
  <c r="E49" i="7" s="1"/>
  <c r="C50" i="7"/>
  <c r="E50" i="7" s="1"/>
  <c r="C51" i="7"/>
  <c r="E51" i="7" s="1"/>
  <c r="C52" i="7"/>
  <c r="E52" i="7" s="1"/>
  <c r="C54" i="7"/>
  <c r="C55" i="7"/>
  <c r="E55" i="7" s="1"/>
  <c r="C56" i="7"/>
  <c r="E56" i="7" s="1"/>
  <c r="C57" i="7"/>
  <c r="E57" i="7" s="1"/>
  <c r="C58" i="7"/>
  <c r="E58" i="7" s="1"/>
  <c r="C59" i="7"/>
  <c r="E59" i="7" s="1"/>
  <c r="C60" i="7"/>
  <c r="E60" i="7" s="1"/>
  <c r="C61" i="7"/>
  <c r="E61" i="7" s="1"/>
  <c r="C62" i="7"/>
  <c r="E62" i="7" s="1"/>
  <c r="C64" i="7"/>
  <c r="C65" i="7"/>
  <c r="E65" i="7" s="1"/>
  <c r="C66" i="7"/>
  <c r="E66" i="7" s="1"/>
  <c r="C67" i="7"/>
  <c r="E67" i="7" s="1"/>
  <c r="C68" i="7"/>
  <c r="E68" i="7" s="1"/>
  <c r="C69" i="7"/>
  <c r="E69" i="7" s="1"/>
  <c r="C70" i="7"/>
  <c r="E70" i="7" s="1"/>
  <c r="C71" i="7"/>
  <c r="E71" i="7" s="1"/>
  <c r="C72" i="7"/>
  <c r="E72" i="7" s="1"/>
  <c r="C73" i="7"/>
  <c r="E73" i="7" s="1"/>
  <c r="C74" i="7"/>
  <c r="E74" i="7" s="1"/>
  <c r="C75" i="7"/>
  <c r="E75" i="7" s="1"/>
  <c r="C76" i="7"/>
  <c r="E76" i="7" s="1"/>
  <c r="C77" i="7"/>
  <c r="E77" i="7" s="1"/>
  <c r="C78" i="7"/>
  <c r="E78" i="7" s="1"/>
  <c r="C79" i="7"/>
  <c r="E79" i="7" s="1"/>
  <c r="C80" i="7"/>
  <c r="E80" i="7" s="1"/>
  <c r="C81" i="7"/>
  <c r="E81" i="7" s="1"/>
  <c r="C82" i="7"/>
  <c r="E82" i="7" s="1"/>
  <c r="C83" i="7"/>
  <c r="E83" i="7" s="1"/>
  <c r="C85" i="7"/>
  <c r="E85" i="7" s="1"/>
  <c r="C86" i="7"/>
  <c r="E86" i="7" s="1"/>
  <c r="C87" i="7"/>
  <c r="C88" i="7"/>
  <c r="E88" i="7" s="1"/>
  <c r="C89" i="7"/>
  <c r="E89" i="7" s="1"/>
  <c r="C90" i="7"/>
  <c r="E90" i="7" s="1"/>
  <c r="C91" i="7"/>
  <c r="E91" i="7" s="1"/>
  <c r="C92" i="7"/>
  <c r="E92" i="7" s="1"/>
  <c r="C93" i="7"/>
  <c r="E93" i="7" s="1"/>
  <c r="C95" i="7"/>
  <c r="C96" i="7"/>
  <c r="E96" i="7" s="1"/>
  <c r="C97" i="7"/>
  <c r="E97" i="7" s="1"/>
  <c r="C98" i="7"/>
  <c r="E98" i="7" s="1"/>
  <c r="C99" i="7"/>
  <c r="E99" i="7" s="1"/>
  <c r="C100" i="7"/>
  <c r="E100" i="7" s="1"/>
  <c r="C101" i="7"/>
  <c r="E101" i="7" s="1"/>
  <c r="C102" i="7"/>
  <c r="E102" i="7" s="1"/>
  <c r="C103" i="7"/>
  <c r="E103" i="7" s="1"/>
  <c r="C104" i="7"/>
  <c r="E104" i="7" s="1"/>
  <c r="C105" i="7"/>
  <c r="E105" i="7" s="1"/>
  <c r="C106" i="7"/>
  <c r="E106" i="7" s="1"/>
  <c r="C107" i="7"/>
  <c r="E107" i="7" s="1"/>
  <c r="C108" i="7"/>
  <c r="E108" i="7" s="1"/>
  <c r="C109" i="7"/>
  <c r="E109" i="7" s="1"/>
  <c r="C111" i="7"/>
  <c r="E111" i="7" s="1"/>
  <c r="C112" i="7"/>
  <c r="C113" i="7"/>
  <c r="E113" i="7" s="1"/>
  <c r="C114" i="7"/>
  <c r="E114" i="7" s="1"/>
  <c r="C115" i="7"/>
  <c r="E115" i="7" s="1"/>
  <c r="C116" i="7"/>
  <c r="E116" i="7" s="1"/>
  <c r="C117" i="7"/>
  <c r="E117" i="7" s="1"/>
  <c r="C118" i="7"/>
  <c r="E118" i="7" s="1"/>
  <c r="C119" i="7"/>
  <c r="E119" i="7" s="1"/>
  <c r="C120" i="7"/>
  <c r="E120" i="7" s="1"/>
  <c r="C121" i="7"/>
  <c r="E121" i="7" s="1"/>
  <c r="C122" i="7"/>
  <c r="E122" i="7" s="1"/>
  <c r="C123" i="7"/>
  <c r="E123" i="7" s="1"/>
  <c r="C124" i="7"/>
  <c r="E124" i="7" s="1"/>
  <c r="C125" i="7"/>
  <c r="E125" i="7" s="1"/>
  <c r="C126" i="7"/>
  <c r="E126" i="7" s="1"/>
  <c r="C127" i="7"/>
  <c r="E127" i="7" s="1"/>
  <c r="C128" i="7"/>
  <c r="E128" i="7" s="1"/>
  <c r="C129" i="7"/>
  <c r="E129" i="7" s="1"/>
  <c r="C130" i="7"/>
  <c r="E130" i="7" s="1"/>
  <c r="C131" i="7"/>
  <c r="E131" i="7" s="1"/>
  <c r="C132" i="7"/>
  <c r="E132" i="7" s="1"/>
  <c r="C133" i="7"/>
  <c r="E133" i="7" s="1"/>
  <c r="C134" i="7"/>
  <c r="E134" i="7" s="1"/>
  <c r="C135" i="7"/>
  <c r="E135" i="7" s="1"/>
  <c r="C136" i="7"/>
  <c r="E136" i="7" s="1"/>
  <c r="C137" i="7"/>
  <c r="E137" i="7" s="1"/>
  <c r="C139" i="7"/>
  <c r="C140" i="7"/>
  <c r="E140" i="7" s="1"/>
  <c r="C141" i="7"/>
  <c r="E141" i="7" s="1"/>
  <c r="C142" i="7"/>
  <c r="E142" i="7" s="1"/>
  <c r="C143" i="7"/>
  <c r="E143" i="7" s="1"/>
  <c r="C144" i="7"/>
  <c r="E144" i="7" s="1"/>
  <c r="C145" i="7"/>
  <c r="E145" i="7" s="1"/>
  <c r="C146" i="7"/>
  <c r="E146" i="7" s="1"/>
  <c r="C147" i="7"/>
  <c r="E147" i="7" s="1"/>
  <c r="C149" i="7"/>
  <c r="E149" i="7" s="1"/>
  <c r="C150" i="7"/>
  <c r="E150" i="7" s="1"/>
  <c r="C151" i="7"/>
  <c r="C152" i="7"/>
  <c r="E152" i="7" s="1"/>
  <c r="C153" i="7"/>
  <c r="E153" i="7" s="1"/>
  <c r="C154" i="7"/>
  <c r="E154" i="7" s="1"/>
  <c r="C155" i="7"/>
  <c r="E155" i="7" s="1"/>
  <c r="C156" i="7"/>
  <c r="E156" i="7" s="1"/>
  <c r="C157" i="7"/>
  <c r="E157" i="7" s="1"/>
  <c r="C158" i="7"/>
  <c r="E158" i="7" s="1"/>
  <c r="C159" i="7"/>
  <c r="E159" i="7" s="1"/>
  <c r="C160" i="7"/>
  <c r="E160" i="7" s="1"/>
  <c r="C161" i="7"/>
  <c r="E161" i="7" s="1"/>
  <c r="C162" i="7"/>
  <c r="E162" i="7" s="1"/>
  <c r="C163" i="7"/>
  <c r="E163" i="7" s="1"/>
  <c r="C164" i="7"/>
  <c r="E164" i="7" s="1"/>
  <c r="C165" i="7"/>
  <c r="E165" i="7" s="1"/>
  <c r="C166" i="7"/>
  <c r="E166" i="7" s="1"/>
  <c r="C167" i="7"/>
  <c r="E167" i="7" s="1"/>
  <c r="C168" i="7"/>
  <c r="E168" i="7" s="1"/>
  <c r="C169" i="7"/>
  <c r="E169" i="7" s="1"/>
  <c r="C170" i="7"/>
  <c r="E170" i="7" s="1"/>
  <c r="C171" i="7"/>
  <c r="E171" i="7" s="1"/>
  <c r="C172" i="7"/>
  <c r="E172" i="7" s="1"/>
  <c r="C173" i="7"/>
  <c r="E173" i="7" s="1"/>
  <c r="C175" i="7"/>
  <c r="C176" i="7"/>
  <c r="E176" i="7" s="1"/>
  <c r="C177" i="7"/>
  <c r="E177" i="7" s="1"/>
  <c r="C178" i="7"/>
  <c r="E178" i="7" s="1"/>
  <c r="C179" i="7"/>
  <c r="E179" i="7" s="1"/>
  <c r="C180" i="7"/>
  <c r="E180" i="7" s="1"/>
  <c r="C181" i="7"/>
  <c r="E181" i="7" s="1"/>
  <c r="C182" i="7"/>
  <c r="E182" i="7" s="1"/>
  <c r="C183" i="7"/>
  <c r="E183" i="7" s="1"/>
  <c r="C184" i="7"/>
  <c r="E184" i="7" s="1"/>
  <c r="C185" i="7"/>
  <c r="E185" i="7" s="1"/>
  <c r="C186" i="7"/>
  <c r="E186" i="7" s="1"/>
  <c r="C187" i="7"/>
  <c r="E187" i="7" s="1"/>
  <c r="C188" i="7"/>
  <c r="E188" i="7" s="1"/>
  <c r="C189" i="7"/>
  <c r="E189" i="7" s="1"/>
  <c r="C190" i="7"/>
  <c r="E190" i="7" s="1"/>
  <c r="C191" i="7"/>
  <c r="E191" i="7" s="1"/>
  <c r="C192" i="7"/>
  <c r="E192" i="7" s="1"/>
  <c r="C193" i="7"/>
  <c r="E193" i="7" s="1"/>
  <c r="C194" i="7"/>
  <c r="E194" i="7" s="1"/>
  <c r="C195" i="7"/>
  <c r="E195" i="7" s="1"/>
  <c r="C196" i="7"/>
  <c r="E196" i="7" s="1"/>
  <c r="C197" i="7"/>
  <c r="E197" i="7" s="1"/>
  <c r="C198" i="7"/>
  <c r="E198" i="7" s="1"/>
  <c r="C199" i="7"/>
  <c r="E199" i="7" s="1"/>
  <c r="C201" i="7"/>
  <c r="C202" i="7"/>
  <c r="E202" i="7" s="1"/>
  <c r="C203" i="7"/>
  <c r="E203" i="7" s="1"/>
  <c r="C204" i="7"/>
  <c r="E204" i="7" s="1"/>
  <c r="C205" i="7"/>
  <c r="E205" i="7" s="1"/>
  <c r="C206" i="7"/>
  <c r="E206" i="7" s="1"/>
  <c r="C207" i="7"/>
  <c r="E207" i="7" s="1"/>
  <c r="C208" i="7"/>
  <c r="E208" i="7" s="1"/>
  <c r="C209" i="7"/>
  <c r="E209" i="7" s="1"/>
  <c r="C210" i="7"/>
  <c r="E210" i="7" s="1"/>
  <c r="C211" i="7"/>
  <c r="E211" i="7" s="1"/>
  <c r="C212" i="7"/>
  <c r="E212" i="7" s="1"/>
  <c r="C213" i="7"/>
  <c r="E213" i="7" s="1"/>
  <c r="C214" i="7"/>
  <c r="E214" i="7" s="1"/>
  <c r="C215" i="7"/>
  <c r="E215" i="7" s="1"/>
  <c r="C216" i="7"/>
  <c r="E216" i="7" s="1"/>
  <c r="C217" i="7"/>
  <c r="E217" i="7" s="1"/>
  <c r="C218" i="7"/>
  <c r="E218" i="7" s="1"/>
  <c r="C219" i="7"/>
  <c r="E219" i="7" s="1"/>
  <c r="C220" i="7"/>
  <c r="E220" i="7" s="1"/>
  <c r="C221" i="7"/>
  <c r="E221" i="7" s="1"/>
  <c r="C223" i="7"/>
  <c r="C224" i="7"/>
  <c r="E224" i="7" s="1"/>
  <c r="C225" i="7"/>
  <c r="E225" i="7" s="1"/>
  <c r="C226" i="7"/>
  <c r="E226" i="7" s="1"/>
  <c r="C227" i="7"/>
  <c r="E227" i="7" s="1"/>
  <c r="C228" i="7"/>
  <c r="E228" i="7" s="1"/>
  <c r="C229" i="7"/>
  <c r="E229" i="7" s="1"/>
  <c r="C230" i="7"/>
  <c r="E230" i="7" s="1"/>
  <c r="C231" i="7"/>
  <c r="E231" i="7" s="1"/>
  <c r="C232" i="7"/>
  <c r="E232" i="7" s="1"/>
  <c r="C233" i="7"/>
  <c r="E233" i="7" s="1"/>
  <c r="C235" i="7"/>
  <c r="C236" i="7"/>
  <c r="E236" i="7" s="1"/>
  <c r="C237" i="7"/>
  <c r="E237" i="7" s="1"/>
  <c r="C238" i="7"/>
  <c r="E238" i="7" s="1"/>
  <c r="C239" i="7"/>
  <c r="E239" i="7" s="1"/>
  <c r="C240" i="7"/>
  <c r="E240" i="7" s="1"/>
  <c r="C241" i="7"/>
  <c r="E241" i="7" s="1"/>
  <c r="C242" i="7"/>
  <c r="E242" i="7" s="1"/>
  <c r="C243" i="7"/>
  <c r="E243" i="7" s="1"/>
  <c r="C244" i="7"/>
  <c r="E244" i="7" s="1"/>
  <c r="C245" i="7"/>
  <c r="E245" i="7" s="1"/>
  <c r="C246" i="7"/>
  <c r="E246" i="7" s="1"/>
  <c r="C247" i="7"/>
  <c r="E247" i="7" s="1"/>
  <c r="C248" i="7"/>
  <c r="E248" i="7" s="1"/>
  <c r="C249" i="7"/>
  <c r="E249" i="7" s="1"/>
  <c r="C250" i="7"/>
  <c r="E250" i="7" s="1"/>
  <c r="C251" i="7"/>
  <c r="E251" i="7" s="1"/>
  <c r="C252" i="7"/>
  <c r="E252" i="7" s="1"/>
  <c r="C253" i="7"/>
  <c r="E253" i="7" s="1"/>
  <c r="C254" i="7"/>
  <c r="E254" i="7" s="1"/>
  <c r="C255" i="7"/>
  <c r="E255" i="7" s="1"/>
  <c r="C256" i="7"/>
  <c r="E256" i="7" s="1"/>
  <c r="C257" i="7"/>
  <c r="E257" i="7" s="1"/>
  <c r="C258" i="7"/>
  <c r="E258" i="7" s="1"/>
  <c r="C259" i="7"/>
  <c r="E259" i="7" s="1"/>
  <c r="C260" i="7"/>
  <c r="E260" i="7" s="1"/>
  <c r="C261" i="7"/>
  <c r="E261" i="7" s="1"/>
  <c r="C262" i="7"/>
  <c r="E262" i="7" s="1"/>
  <c r="C264" i="7"/>
  <c r="C265" i="7"/>
  <c r="E265" i="7" s="1"/>
  <c r="C266" i="7"/>
  <c r="E266" i="7" s="1"/>
  <c r="C267" i="7"/>
  <c r="E267" i="7" s="1"/>
  <c r="C268" i="7"/>
  <c r="E268" i="7" s="1"/>
  <c r="C269" i="7"/>
  <c r="E269" i="7" s="1"/>
  <c r="C270" i="7"/>
  <c r="E270" i="7" s="1"/>
  <c r="C271" i="7"/>
  <c r="E271" i="7" s="1"/>
  <c r="C272" i="7"/>
  <c r="E272" i="7" s="1"/>
  <c r="C273" i="7"/>
  <c r="E273" i="7" s="1"/>
  <c r="C274" i="7"/>
  <c r="E274" i="7" s="1"/>
  <c r="C275" i="7"/>
  <c r="E275" i="7" s="1"/>
  <c r="C276" i="7"/>
  <c r="E276" i="7" s="1"/>
  <c r="C277" i="7"/>
  <c r="E277" i="7" s="1"/>
  <c r="C278" i="7"/>
  <c r="E278" i="7" s="1"/>
  <c r="C279" i="7"/>
  <c r="E279" i="7" s="1"/>
  <c r="C280" i="7"/>
  <c r="E280" i="7" s="1"/>
  <c r="C281" i="7"/>
  <c r="E281" i="7" s="1"/>
  <c r="C282" i="7"/>
  <c r="E282" i="7" s="1"/>
  <c r="C283" i="7"/>
  <c r="E283" i="7" s="1"/>
  <c r="C284" i="7"/>
  <c r="E284" i="7" s="1"/>
  <c r="C285" i="7"/>
  <c r="E285" i="7" s="1"/>
  <c r="C286" i="7"/>
  <c r="E286" i="7" s="1"/>
  <c r="C287" i="7"/>
  <c r="E287" i="7" s="1"/>
  <c r="C288" i="7"/>
  <c r="E288" i="7" s="1"/>
  <c r="C289" i="7"/>
  <c r="E289" i="7" s="1"/>
  <c r="C290" i="7"/>
  <c r="E290" i="7" s="1"/>
  <c r="C291" i="7"/>
  <c r="E291" i="7" s="1"/>
  <c r="C292" i="7"/>
  <c r="E292" i="7" s="1"/>
  <c r="C293" i="7"/>
  <c r="E293" i="7" s="1"/>
  <c r="C295" i="7"/>
  <c r="C296" i="7"/>
  <c r="E296" i="7" s="1"/>
  <c r="C297" i="7"/>
  <c r="E297" i="7" s="1"/>
  <c r="C298" i="7"/>
  <c r="E298" i="7" s="1"/>
  <c r="C299" i="7"/>
  <c r="E299" i="7" s="1"/>
  <c r="C300" i="7"/>
  <c r="E300" i="7" s="1"/>
  <c r="C301" i="7"/>
  <c r="E301" i="7" s="1"/>
  <c r="C302" i="7"/>
  <c r="E302" i="7" s="1"/>
  <c r="C303" i="7"/>
  <c r="E303" i="7" s="1"/>
  <c r="C304" i="7"/>
  <c r="E304" i="7" s="1"/>
  <c r="C305" i="7"/>
  <c r="E305" i="7" s="1"/>
  <c r="C306" i="7"/>
  <c r="E306" i="7" s="1"/>
  <c r="C307" i="7"/>
  <c r="E307" i="7" s="1"/>
  <c r="C308" i="7"/>
  <c r="E308" i="7" s="1"/>
  <c r="C309" i="7"/>
  <c r="E309" i="7" s="1"/>
  <c r="C310" i="7"/>
  <c r="E310" i="7" s="1"/>
  <c r="C311" i="7"/>
  <c r="E311" i="7" s="1"/>
  <c r="C313" i="7"/>
  <c r="C314" i="7"/>
  <c r="E314" i="7" s="1"/>
  <c r="C315" i="7"/>
  <c r="E315" i="7" s="1"/>
  <c r="C316" i="7"/>
  <c r="E316" i="7" s="1"/>
  <c r="C317" i="7"/>
  <c r="E317" i="7" s="1"/>
  <c r="C318" i="7"/>
  <c r="E318" i="7" s="1"/>
  <c r="C319" i="7"/>
  <c r="E319" i="7" s="1"/>
  <c r="C320" i="7"/>
  <c r="E320" i="7" s="1"/>
  <c r="C321" i="7"/>
  <c r="E321" i="7" s="1"/>
  <c r="C322" i="7"/>
  <c r="E322" i="7" s="1"/>
  <c r="C323" i="7"/>
  <c r="E323" i="7" s="1"/>
  <c r="C324" i="7"/>
  <c r="E324" i="7" s="1"/>
  <c r="C325" i="7"/>
  <c r="E325" i="7" s="1"/>
  <c r="C326" i="7"/>
  <c r="E326" i="7" s="1"/>
  <c r="C327" i="7"/>
  <c r="E327" i="7" s="1"/>
  <c r="C328" i="7"/>
  <c r="E328" i="7" s="1"/>
  <c r="C329" i="7"/>
  <c r="E329" i="7" s="1"/>
  <c r="C330" i="7"/>
  <c r="E330" i="7" s="1"/>
  <c r="C331" i="7"/>
  <c r="E331" i="7" s="1"/>
  <c r="C332" i="7"/>
  <c r="E332" i="7" s="1"/>
  <c r="C333" i="7"/>
  <c r="E333" i="7" s="1"/>
  <c r="C335" i="7"/>
  <c r="C336" i="7"/>
  <c r="E336" i="7" s="1"/>
  <c r="C337" i="7"/>
  <c r="E337" i="7" s="1"/>
  <c r="C338" i="7"/>
  <c r="E338" i="7" s="1"/>
  <c r="C339" i="7"/>
  <c r="E339" i="7" s="1"/>
  <c r="C340" i="7"/>
  <c r="E340" i="7" s="1"/>
  <c r="C341" i="7"/>
  <c r="E341" i="7" s="1"/>
  <c r="C342" i="7"/>
  <c r="E342" i="7" s="1"/>
  <c r="C343" i="7"/>
  <c r="E343" i="7" s="1"/>
  <c r="C344" i="7"/>
  <c r="E344" i="7" s="1"/>
  <c r="C345" i="7"/>
  <c r="E345" i="7" s="1"/>
  <c r="C346" i="7"/>
  <c r="E346" i="7" s="1"/>
  <c r="C347" i="7"/>
  <c r="E347" i="7" s="1"/>
  <c r="C348" i="7"/>
  <c r="E348" i="7" s="1"/>
  <c r="C349" i="7"/>
  <c r="E349" i="7" s="1"/>
  <c r="C350" i="7"/>
  <c r="E350" i="7" s="1"/>
  <c r="C351" i="7"/>
  <c r="E351" i="7" s="1"/>
  <c r="C352" i="7"/>
  <c r="E352" i="7" s="1"/>
  <c r="C353" i="7"/>
  <c r="E353" i="7" s="1"/>
  <c r="C354" i="7"/>
  <c r="E354" i="7" s="1"/>
  <c r="C355" i="7"/>
  <c r="E355" i="7" s="1"/>
  <c r="C357" i="7"/>
  <c r="C358" i="7"/>
  <c r="E358" i="7" s="1"/>
  <c r="C359" i="7"/>
  <c r="E359" i="7" s="1"/>
  <c r="C360" i="7"/>
  <c r="E360" i="7" s="1"/>
  <c r="C361" i="7"/>
  <c r="E361" i="7" s="1"/>
  <c r="C362" i="7"/>
  <c r="E362" i="7" s="1"/>
  <c r="C363" i="7"/>
  <c r="E363" i="7" s="1"/>
  <c r="C364" i="7"/>
  <c r="E364" i="7" s="1"/>
  <c r="C365" i="7"/>
  <c r="E365" i="7" s="1"/>
  <c r="C366" i="7"/>
  <c r="E366" i="7" s="1"/>
  <c r="C367" i="7"/>
  <c r="E367" i="7" s="1"/>
  <c r="C368" i="7"/>
  <c r="E368" i="7" s="1"/>
  <c r="C369" i="7"/>
  <c r="E369" i="7" s="1"/>
  <c r="C370" i="7"/>
  <c r="E370" i="7" s="1"/>
  <c r="C371" i="7"/>
  <c r="E371" i="7" s="1"/>
  <c r="C372" i="7"/>
  <c r="E372" i="7" s="1"/>
  <c r="C373" i="7"/>
  <c r="E373" i="7" s="1"/>
  <c r="C374" i="7"/>
  <c r="E374" i="7" s="1"/>
  <c r="C375" i="7"/>
  <c r="E375" i="7" s="1"/>
  <c r="C376" i="7"/>
  <c r="E376" i="7" s="1"/>
  <c r="C377" i="7"/>
  <c r="E377" i="7" s="1"/>
  <c r="C378" i="7"/>
  <c r="E378" i="7" s="1"/>
  <c r="C380" i="7"/>
  <c r="C381" i="7"/>
  <c r="E381" i="7" s="1"/>
  <c r="C382" i="7"/>
  <c r="E382" i="7" s="1"/>
  <c r="C383" i="7"/>
  <c r="E383" i="7" s="1"/>
  <c r="C384" i="7"/>
  <c r="E384" i="7" s="1"/>
  <c r="C385" i="7"/>
  <c r="E385" i="7" s="1"/>
  <c r="C386" i="7"/>
  <c r="E386" i="7" s="1"/>
  <c r="C387" i="7"/>
  <c r="E387" i="7" s="1"/>
  <c r="C388" i="7"/>
  <c r="E388" i="7" s="1"/>
  <c r="C389" i="7"/>
  <c r="E389" i="7" s="1"/>
  <c r="C390" i="7"/>
  <c r="E390" i="7" s="1"/>
  <c r="C391" i="7"/>
  <c r="E391" i="7" s="1"/>
  <c r="C392" i="7"/>
  <c r="E392" i="7" s="1"/>
  <c r="C393" i="7"/>
  <c r="E393" i="7" s="1"/>
  <c r="C394" i="7"/>
  <c r="E394" i="7" s="1"/>
  <c r="C395" i="7"/>
  <c r="E395" i="7" s="1"/>
  <c r="C396" i="7"/>
  <c r="E396" i="7" s="1"/>
  <c r="C397" i="7"/>
  <c r="E397" i="7" s="1"/>
  <c r="C399" i="7"/>
  <c r="C400" i="7"/>
  <c r="E400" i="7" s="1"/>
  <c r="C401" i="7"/>
  <c r="E401" i="7" s="1"/>
  <c r="C402" i="7"/>
  <c r="E402" i="7" s="1"/>
  <c r="C403" i="7"/>
  <c r="E403" i="7" s="1"/>
  <c r="C404" i="7"/>
  <c r="E404" i="7" s="1"/>
  <c r="C405" i="7"/>
  <c r="E405" i="7" s="1"/>
  <c r="C407" i="7"/>
  <c r="C408" i="7"/>
  <c r="E408" i="7" s="1"/>
  <c r="C409" i="7"/>
  <c r="E409" i="7" s="1"/>
  <c r="C410" i="7"/>
  <c r="E410" i="7" s="1"/>
  <c r="C411" i="7"/>
  <c r="E411" i="7" s="1"/>
  <c r="C412" i="7"/>
  <c r="E412" i="7" s="1"/>
  <c r="C413" i="7"/>
  <c r="E413" i="7" s="1"/>
  <c r="C414" i="7"/>
  <c r="E414" i="7" s="1"/>
  <c r="C415" i="7"/>
  <c r="E415" i="7" s="1"/>
  <c r="C416" i="7"/>
  <c r="E416" i="7" s="1"/>
  <c r="C417" i="7"/>
  <c r="E417" i="7" s="1"/>
  <c r="C418" i="7"/>
  <c r="E418" i="7" s="1"/>
  <c r="C419" i="7"/>
  <c r="E419" i="7" s="1"/>
  <c r="C420" i="7"/>
  <c r="E420" i="7" s="1"/>
  <c r="C421" i="7"/>
  <c r="E421" i="7" s="1"/>
  <c r="C422" i="7"/>
  <c r="E422" i="7" s="1"/>
  <c r="C3" i="7"/>
  <c r="N21" i="1"/>
  <c r="N20" i="1"/>
  <c r="M20" i="1"/>
  <c r="L20" i="1"/>
  <c r="E112" i="7" l="1"/>
  <c r="E223" i="7"/>
  <c r="E357" i="7"/>
  <c r="C10" i="7"/>
  <c r="C406" i="7"/>
  <c r="C148" i="7"/>
  <c r="C423" i="7"/>
  <c r="C356" i="7"/>
  <c r="C222" i="7"/>
  <c r="C398" i="7"/>
  <c r="C334" i="7"/>
  <c r="C200" i="7"/>
  <c r="C110" i="7"/>
  <c r="C294" i="7"/>
  <c r="C263" i="7"/>
  <c r="C174" i="7"/>
  <c r="C94" i="7"/>
  <c r="C40" i="7"/>
  <c r="C312" i="7"/>
  <c r="C138" i="7"/>
  <c r="C84" i="7"/>
  <c r="C379" i="7"/>
  <c r="C234" i="7"/>
  <c r="C63" i="7"/>
  <c r="C53" i="7"/>
  <c r="C423" i="1"/>
  <c r="C406" i="1"/>
  <c r="C398" i="1"/>
  <c r="C379" i="1"/>
  <c r="C356" i="1"/>
  <c r="C334" i="1"/>
  <c r="C312" i="1"/>
  <c r="C294" i="1"/>
  <c r="C263" i="1"/>
  <c r="C234" i="1"/>
  <c r="C222" i="1"/>
  <c r="C200" i="1"/>
  <c r="C174" i="1"/>
  <c r="C148" i="1"/>
  <c r="C138" i="1"/>
  <c r="C110" i="1"/>
  <c r="C94" i="1"/>
  <c r="C84" i="1"/>
  <c r="C63" i="1"/>
  <c r="C53" i="1"/>
  <c r="C40" i="1"/>
  <c r="C10" i="1"/>
  <c r="E380" i="7" l="1"/>
  <c r="E139" i="7"/>
  <c r="E264" i="7"/>
  <c r="E335" i="7"/>
  <c r="E87" i="7"/>
  <c r="E41" i="7"/>
  <c r="E235" i="7"/>
  <c r="E151" i="7"/>
  <c r="E3" i="7"/>
  <c r="E95" i="7"/>
  <c r="E407" i="7"/>
  <c r="E295" i="7"/>
  <c r="E54" i="7"/>
  <c r="E11" i="7"/>
  <c r="E64" i="7"/>
  <c r="E399" i="7"/>
  <c r="E175" i="7"/>
  <c r="E313" i="7"/>
  <c r="E201" i="7"/>
  <c r="D424" i="7"/>
  <c r="F423" i="7" l="1"/>
  <c r="E423" i="7"/>
  <c r="F406" i="7"/>
  <c r="E406" i="7"/>
  <c r="F398" i="7"/>
  <c r="E398" i="7"/>
  <c r="F379" i="7"/>
  <c r="E379" i="7"/>
  <c r="F356" i="7"/>
  <c r="E356" i="7"/>
  <c r="F334" i="7"/>
  <c r="E334" i="7"/>
  <c r="F312" i="7"/>
  <c r="E312" i="7"/>
  <c r="F294" i="7"/>
  <c r="E294" i="7"/>
  <c r="F263" i="7"/>
  <c r="E263" i="7"/>
  <c r="F234" i="7"/>
  <c r="E234" i="7"/>
  <c r="F222" i="7"/>
  <c r="E222" i="7"/>
  <c r="F200" i="7"/>
  <c r="E200" i="7"/>
  <c r="F174" i="7"/>
  <c r="E174" i="7"/>
  <c r="F148" i="7"/>
  <c r="E148" i="7"/>
  <c r="F138" i="7"/>
  <c r="E138" i="7"/>
  <c r="F110" i="7"/>
  <c r="E110" i="7"/>
  <c r="F94" i="7"/>
  <c r="E94" i="7"/>
  <c r="F84" i="7"/>
  <c r="E84" i="7"/>
  <c r="F63" i="7"/>
  <c r="E63" i="7"/>
  <c r="F53" i="7"/>
  <c r="E53" i="7"/>
  <c r="F40" i="7"/>
  <c r="E40" i="7"/>
  <c r="F10" i="7"/>
  <c r="E10" i="7"/>
  <c r="C424" i="7"/>
  <c r="E424" i="7" l="1"/>
  <c r="F424" i="7"/>
  <c r="C25" i="6"/>
  <c r="D25" i="6"/>
  <c r="E25" i="6" l="1"/>
  <c r="F423" i="1"/>
  <c r="F406" i="1"/>
  <c r="F398" i="1"/>
  <c r="F379" i="1"/>
  <c r="F356" i="1"/>
  <c r="F334" i="1"/>
  <c r="F312" i="1"/>
  <c r="F294" i="1"/>
  <c r="F263" i="1"/>
  <c r="F234" i="1"/>
  <c r="F222" i="1"/>
  <c r="F200" i="1"/>
  <c r="F174" i="1"/>
  <c r="F148" i="1"/>
  <c r="F138" i="1"/>
  <c r="F110" i="1"/>
  <c r="F94" i="1"/>
  <c r="F84" i="1"/>
  <c r="F63" i="1"/>
  <c r="F53" i="1"/>
  <c r="F40" i="1"/>
  <c r="F10" i="1"/>
  <c r="F424" i="1" l="1"/>
</calcChain>
</file>

<file path=xl/sharedStrings.xml><?xml version="1.0" encoding="utf-8"?>
<sst xmlns="http://schemas.openxmlformats.org/spreadsheetml/2006/main" count="1346" uniqueCount="486">
  <si>
    <t>RS</t>
  </si>
  <si>
    <t>Municípios</t>
  </si>
  <si>
    <t>Nº Doses c/ 5%**</t>
  </si>
  <si>
    <t>N. Doses c/ 5% arredondado ***</t>
  </si>
  <si>
    <t>Antonina</t>
  </si>
  <si>
    <t>Guaraqueçaba</t>
  </si>
  <si>
    <t>Guaratuba</t>
  </si>
  <si>
    <t>Matinhos</t>
  </si>
  <si>
    <t>1</t>
  </si>
  <si>
    <t>Morretes</t>
  </si>
  <si>
    <t>Paranaguá</t>
  </si>
  <si>
    <t>Pontal do Paraná</t>
  </si>
  <si>
    <t>1 Total</t>
  </si>
  <si>
    <t>2</t>
  </si>
  <si>
    <t>Adrianópolis</t>
  </si>
  <si>
    <t>Agudos do Sul</t>
  </si>
  <si>
    <t>Almirante Tamandaré</t>
  </si>
  <si>
    <t>Araucária</t>
  </si>
  <si>
    <t>Balsa Nova</t>
  </si>
  <si>
    <t>Bocaiúva do Sul</t>
  </si>
  <si>
    <t>Campina Grande do Sul</t>
  </si>
  <si>
    <t>Campo do Tenente</t>
  </si>
  <si>
    <t>Campo Largo</t>
  </si>
  <si>
    <t>Campo Magro</t>
  </si>
  <si>
    <t>Cerro Azul</t>
  </si>
  <si>
    <t>Colombo</t>
  </si>
  <si>
    <t>Contenda</t>
  </si>
  <si>
    <t>Curitiba</t>
  </si>
  <si>
    <t>Doutor Ulysses</t>
  </si>
  <si>
    <t>Fazenda Rio Grande</t>
  </si>
  <si>
    <t>Itaperuçu</t>
  </si>
  <si>
    <t>Lapa</t>
  </si>
  <si>
    <t>Mandirituba</t>
  </si>
  <si>
    <t>Piên</t>
  </si>
  <si>
    <t>Pinhais</t>
  </si>
  <si>
    <t>Piraquara</t>
  </si>
  <si>
    <t>Quatro Barras</t>
  </si>
  <si>
    <t>Quitandinha</t>
  </si>
  <si>
    <t>Rio Branco do Sul</t>
  </si>
  <si>
    <t>Rio Negro</t>
  </si>
  <si>
    <t>São José dos Pinhais</t>
  </si>
  <si>
    <t>Tijucas do Sul</t>
  </si>
  <si>
    <t>Tunas do Paraná</t>
  </si>
  <si>
    <t>2 Total</t>
  </si>
  <si>
    <t>Arapoti</t>
  </si>
  <si>
    <t>Carambeí</t>
  </si>
  <si>
    <t>Castro</t>
  </si>
  <si>
    <t>Ipiranga</t>
  </si>
  <si>
    <t>Ivaí</t>
  </si>
  <si>
    <t>Jaguariaíva</t>
  </si>
  <si>
    <t>Palmeira</t>
  </si>
  <si>
    <t>Piraí do Sul</t>
  </si>
  <si>
    <t>Ponta Grossa</t>
  </si>
  <si>
    <t>Porto Amazonas</t>
  </si>
  <si>
    <t>São João do Triunfo</t>
  </si>
  <si>
    <t>Sengés</t>
  </si>
  <si>
    <t>3 Total</t>
  </si>
  <si>
    <t>Fernandes Pinheiro</t>
  </si>
  <si>
    <t>Guamiranga</t>
  </si>
  <si>
    <t>Imbituva</t>
  </si>
  <si>
    <t>Inácio Martins</t>
  </si>
  <si>
    <t>Irati</t>
  </si>
  <si>
    <t>Mallet</t>
  </si>
  <si>
    <t>Rebouças</t>
  </si>
  <si>
    <t>Rio Azul</t>
  </si>
  <si>
    <t>Teixeira Soares</t>
  </si>
  <si>
    <t>4 Total</t>
  </si>
  <si>
    <t>Boa Ventura de São Roque</t>
  </si>
  <si>
    <t>Campina do Simão</t>
  </si>
  <si>
    <t>Candói</t>
  </si>
  <si>
    <t>Cantagalo</t>
  </si>
  <si>
    <t>Foz do Jordão</t>
  </si>
  <si>
    <t>Goioxim</t>
  </si>
  <si>
    <t>Guarapuava</t>
  </si>
  <si>
    <t>Laranjal</t>
  </si>
  <si>
    <t>Laranjeiras do Sul</t>
  </si>
  <si>
    <t>Marquinho</t>
  </si>
  <si>
    <t>Nova Laranjeiras</t>
  </si>
  <si>
    <t>Palmital</t>
  </si>
  <si>
    <t>Pinhão</t>
  </si>
  <si>
    <t>Pitanga</t>
  </si>
  <si>
    <t>Porto Barreiro</t>
  </si>
  <si>
    <t>Prudentópolis</t>
  </si>
  <si>
    <t>Reserva do Iguaçu</t>
  </si>
  <si>
    <t>Rio Bonito do Iguaçu</t>
  </si>
  <si>
    <t>Turvo</t>
  </si>
  <si>
    <t>Virmond</t>
  </si>
  <si>
    <t>5 Total</t>
  </si>
  <si>
    <t>Antônio Olinto</t>
  </si>
  <si>
    <t>Bituruna</t>
  </si>
  <si>
    <t>Cruz Machado</t>
  </si>
  <si>
    <t>General Carneiro</t>
  </si>
  <si>
    <t>Paula Freitas</t>
  </si>
  <si>
    <t>Paulo Frontin</t>
  </si>
  <si>
    <t>Porto Vitória</t>
  </si>
  <si>
    <t>São Mateus do Sul</t>
  </si>
  <si>
    <t>União da Vitória</t>
  </si>
  <si>
    <t>6 Total</t>
  </si>
  <si>
    <t>Bom Sucesso do Sul</t>
  </si>
  <si>
    <t>Chopinzinho</t>
  </si>
  <si>
    <t>Clevelândia</t>
  </si>
  <si>
    <t>Coronel Domingos Soares</t>
  </si>
  <si>
    <t>Coronel Vivida</t>
  </si>
  <si>
    <t>Honório Serpa</t>
  </si>
  <si>
    <t>Itapejara d'Oeste</t>
  </si>
  <si>
    <t>Mangueirinha</t>
  </si>
  <si>
    <t>Mariópolis</t>
  </si>
  <si>
    <t>Palmas</t>
  </si>
  <si>
    <t>Pato Branco</t>
  </si>
  <si>
    <t>São João</t>
  </si>
  <si>
    <t>Saudade do Iguaçu</t>
  </si>
  <si>
    <t>Sulina</t>
  </si>
  <si>
    <t>Vitorino</t>
  </si>
  <si>
    <t>7 Total</t>
  </si>
  <si>
    <t>Ampére</t>
  </si>
  <si>
    <t>Barracão</t>
  </si>
  <si>
    <t>Bela Vista da Caroba</t>
  </si>
  <si>
    <t>Boa Esperança do Iguaçu</t>
  </si>
  <si>
    <t>Bom Jesus do Sul</t>
  </si>
  <si>
    <t>Capanema</t>
  </si>
  <si>
    <t>Cruzeiro do Iguaçu</t>
  </si>
  <si>
    <t>Dois Vizinhos</t>
  </si>
  <si>
    <t>Enéas Marques</t>
  </si>
  <si>
    <t>Flor da Serra do Sul</t>
  </si>
  <si>
    <t>Francisco Beltrão</t>
  </si>
  <si>
    <t>Manfrinópolis</t>
  </si>
  <si>
    <t>Marmeleiro</t>
  </si>
  <si>
    <t>Nova Esperança do Sudoeste</t>
  </si>
  <si>
    <t>Nova Prata do Iguaçu</t>
  </si>
  <si>
    <t>Pérola d'Oeste</t>
  </si>
  <si>
    <t>Pinhal de São Bento</t>
  </si>
  <si>
    <t>Planalto</t>
  </si>
  <si>
    <t>Pranchita</t>
  </si>
  <si>
    <t>Realeza</t>
  </si>
  <si>
    <t>Renascença</t>
  </si>
  <si>
    <t>Salgado Filho</t>
  </si>
  <si>
    <t>Salto do Lontra</t>
  </si>
  <si>
    <t>Santa Izabel do Oeste</t>
  </si>
  <si>
    <t>Santo Antônio do Sudoeste</t>
  </si>
  <si>
    <t>São Jorge d'Oeste</t>
  </si>
  <si>
    <t>Verê</t>
  </si>
  <si>
    <t>8 Total</t>
  </si>
  <si>
    <t>Foz do Iguaçu</t>
  </si>
  <si>
    <t>Itaipulândia</t>
  </si>
  <si>
    <t>Matelândia</t>
  </si>
  <si>
    <t>Medianeira</t>
  </si>
  <si>
    <t>Missal</t>
  </si>
  <si>
    <t>Ramilândia</t>
  </si>
  <si>
    <t>Santa Terezinha de Itaipu</t>
  </si>
  <si>
    <t>São Miguel do Iguaçu</t>
  </si>
  <si>
    <t>Serranópolis do Iguaçu</t>
  </si>
  <si>
    <t>9 Total</t>
  </si>
  <si>
    <t>Anahy</t>
  </si>
  <si>
    <t>Boa Vista da Aparecida</t>
  </si>
  <si>
    <t>Braganey</t>
  </si>
  <si>
    <t>Cafelândia</t>
  </si>
  <si>
    <t>Campo Bonito</t>
  </si>
  <si>
    <t>Capitão Leônidas Marques</t>
  </si>
  <si>
    <t>Cascavel</t>
  </si>
  <si>
    <t>Catanduvas</t>
  </si>
  <si>
    <t>Céu Azul</t>
  </si>
  <si>
    <t>Corbélia</t>
  </si>
  <si>
    <t>Diamante do Sul</t>
  </si>
  <si>
    <t>Espigão Alto do Iguaçu</t>
  </si>
  <si>
    <t>Formosa do Oeste</t>
  </si>
  <si>
    <t>Guaraniaçu</t>
  </si>
  <si>
    <t>Ibema</t>
  </si>
  <si>
    <t>Iguatu</t>
  </si>
  <si>
    <t>Iracema do Oeste</t>
  </si>
  <si>
    <t>Jesuítas</t>
  </si>
  <si>
    <t>Lindoeste</t>
  </si>
  <si>
    <t>Nova Aurora</t>
  </si>
  <si>
    <t>Quedas do Iguaçu</t>
  </si>
  <si>
    <t>Santa Lúcia</t>
  </si>
  <si>
    <t>Santa Tereza do Oeste</t>
  </si>
  <si>
    <t>Três Barras do Paraná</t>
  </si>
  <si>
    <t>Vera Cruz do Oeste</t>
  </si>
  <si>
    <t>10 Total</t>
  </si>
  <si>
    <t>Altamira do Paraná</t>
  </si>
  <si>
    <t>Araruna</t>
  </si>
  <si>
    <t>Barbosa Ferraz</t>
  </si>
  <si>
    <t>Boa Esperança</t>
  </si>
  <si>
    <t>Campina da Lagoa</t>
  </si>
  <si>
    <t>Campo Mourão</t>
  </si>
  <si>
    <t>Corumbataí do Sul</t>
  </si>
  <si>
    <t>Engenheiro Beltrão</t>
  </si>
  <si>
    <t>Farol</t>
  </si>
  <si>
    <t>Fênix</t>
  </si>
  <si>
    <t>Goioerê</t>
  </si>
  <si>
    <t>Iretama</t>
  </si>
  <si>
    <t>Janiópolis</t>
  </si>
  <si>
    <t>Juranda</t>
  </si>
  <si>
    <t>Luiziana</t>
  </si>
  <si>
    <t>Mamborê</t>
  </si>
  <si>
    <t>11</t>
  </si>
  <si>
    <t>Moreira Sales</t>
  </si>
  <si>
    <t>Nova Cantu</t>
  </si>
  <si>
    <t>Peabiru</t>
  </si>
  <si>
    <t>Quarto Centenário</t>
  </si>
  <si>
    <t>Quinta do Sol</t>
  </si>
  <si>
    <t>Rancho Alegre D'Oeste</t>
  </si>
  <si>
    <t>Roncador</t>
  </si>
  <si>
    <t>Terra Boa</t>
  </si>
  <si>
    <t>Ubiratã</t>
  </si>
  <si>
    <t>11 Total</t>
  </si>
  <si>
    <t>Alto Paraíso</t>
  </si>
  <si>
    <t>Alto Piquiri</t>
  </si>
  <si>
    <t>Altônia</t>
  </si>
  <si>
    <t>Brasilândia do Sul</t>
  </si>
  <si>
    <t>Cafezal do Sul</t>
  </si>
  <si>
    <t>Cruzeiro do Oeste</t>
  </si>
  <si>
    <t>Douradina</t>
  </si>
  <si>
    <t>Esperança Nova</t>
  </si>
  <si>
    <t>Francisco Alves</t>
  </si>
  <si>
    <t>Icaraíma</t>
  </si>
  <si>
    <t>Iporã</t>
  </si>
  <si>
    <t>Ivaté</t>
  </si>
  <si>
    <t>Maria Helena</t>
  </si>
  <si>
    <t>Mariluz</t>
  </si>
  <si>
    <t>Nova Olímpia</t>
  </si>
  <si>
    <t>Perobal</t>
  </si>
  <si>
    <t>Pérola</t>
  </si>
  <si>
    <t>São Jorge do Patrocínio</t>
  </si>
  <si>
    <t>Tapira</t>
  </si>
  <si>
    <t>Umuarama</t>
  </si>
  <si>
    <t>Xambrê</t>
  </si>
  <si>
    <t>12 Total</t>
  </si>
  <si>
    <t>Cianorte</t>
  </si>
  <si>
    <t>Cidade Gaúcha</t>
  </si>
  <si>
    <t>Guaporema</t>
  </si>
  <si>
    <t>Indianópolis</t>
  </si>
  <si>
    <t>Japurá</t>
  </si>
  <si>
    <t>Jussara</t>
  </si>
  <si>
    <t>Rondon</t>
  </si>
  <si>
    <t>São Manoel do Paraná</t>
  </si>
  <si>
    <t>São Tomé</t>
  </si>
  <si>
    <t>Tapejara</t>
  </si>
  <si>
    <t>Tuneiras do Oeste</t>
  </si>
  <si>
    <t>13 Total</t>
  </si>
  <si>
    <t>Alto Paraná</t>
  </si>
  <si>
    <t>Amaporã</t>
  </si>
  <si>
    <t>Cruzeiro do Sul</t>
  </si>
  <si>
    <t>Diamante do Norte</t>
  </si>
  <si>
    <t>Guairaçá</t>
  </si>
  <si>
    <t>Inajá</t>
  </si>
  <si>
    <t>Itaúna do Sul</t>
  </si>
  <si>
    <t>Jardim Olinda</t>
  </si>
  <si>
    <t>Loanda</t>
  </si>
  <si>
    <t>Marilena</t>
  </si>
  <si>
    <t>Mirador</t>
  </si>
  <si>
    <t>Nova Aliança do Ivaí</t>
  </si>
  <si>
    <t>Nova Londrina</t>
  </si>
  <si>
    <t>Paraíso do Norte</t>
  </si>
  <si>
    <t>Paranapoema</t>
  </si>
  <si>
    <t>Paranavaí</t>
  </si>
  <si>
    <t>Planaltina do Paraná</t>
  </si>
  <si>
    <t>Porto Rico</t>
  </si>
  <si>
    <t>Querência do Norte</t>
  </si>
  <si>
    <t>Santa Cruz de Monte Castelo</t>
  </si>
  <si>
    <t>Santa Isabel do Ivaí</t>
  </si>
  <si>
    <t>Santa Mônica</t>
  </si>
  <si>
    <t>Santo Antônio do Caiuá</t>
  </si>
  <si>
    <t>São Carlos do Ivaí</t>
  </si>
  <si>
    <t>São João do Caiuá</t>
  </si>
  <si>
    <t>São Pedro do Paraná</t>
  </si>
  <si>
    <t>Tamboara</t>
  </si>
  <si>
    <t>Terra Rica</t>
  </si>
  <si>
    <t>14 Total</t>
  </si>
  <si>
    <t>Ângulo</t>
  </si>
  <si>
    <t>Astorga</t>
  </si>
  <si>
    <t>Atalaia</t>
  </si>
  <si>
    <t>Colorado</t>
  </si>
  <si>
    <t>Doutor Camargo</t>
  </si>
  <si>
    <t>Floraí</t>
  </si>
  <si>
    <t>Floresta</t>
  </si>
  <si>
    <t>Flórida</t>
  </si>
  <si>
    <t>Iguaraçu</t>
  </si>
  <si>
    <t>Itaguajé</t>
  </si>
  <si>
    <t>Itambé</t>
  </si>
  <si>
    <t>Ivatuba</t>
  </si>
  <si>
    <t>Lobato</t>
  </si>
  <si>
    <t>Mandaguaçu</t>
  </si>
  <si>
    <t>Mandaguari</t>
  </si>
  <si>
    <t>Marialva</t>
  </si>
  <si>
    <t>Maringá</t>
  </si>
  <si>
    <t>Munhoz de Melo</t>
  </si>
  <si>
    <t>Nossa Senhora das Graças</t>
  </si>
  <si>
    <t>Nova Esperança</t>
  </si>
  <si>
    <t>Ourizona</t>
  </si>
  <si>
    <t>Paiçandu</t>
  </si>
  <si>
    <t>Paranacity</t>
  </si>
  <si>
    <t>Presidente Castelo Branco</t>
  </si>
  <si>
    <t>Santa Fé</t>
  </si>
  <si>
    <t>Santa Inês</t>
  </si>
  <si>
    <t>Santo Inácio</t>
  </si>
  <si>
    <t>São Jorge do Ivaí</t>
  </si>
  <si>
    <t>Sarandi</t>
  </si>
  <si>
    <t>Uniflor</t>
  </si>
  <si>
    <t>15 Total</t>
  </si>
  <si>
    <t>Apucarana</t>
  </si>
  <si>
    <t>Arapongas</t>
  </si>
  <si>
    <t>Bom Sucesso</t>
  </si>
  <si>
    <t>Borrazópolis</t>
  </si>
  <si>
    <t>Califórnia</t>
  </si>
  <si>
    <t>Cambira</t>
  </si>
  <si>
    <t>Faxinal</t>
  </si>
  <si>
    <t>Grandes Rios</t>
  </si>
  <si>
    <t>Jandaia do Sul</t>
  </si>
  <si>
    <t>Kaloré</t>
  </si>
  <si>
    <t>Marilândia do Sul</t>
  </si>
  <si>
    <t>Marumbi</t>
  </si>
  <si>
    <t>Mauá da Serra</t>
  </si>
  <si>
    <t>Novo Itacolomi</t>
  </si>
  <si>
    <t>Rio Bom</t>
  </si>
  <si>
    <t>Sabáudia</t>
  </si>
  <si>
    <t>São Pedro do Ivaí</t>
  </si>
  <si>
    <t>16 Total</t>
  </si>
  <si>
    <t>Alvorada do Sul</t>
  </si>
  <si>
    <t>Assaí</t>
  </si>
  <si>
    <t>Bela Vista do Paraíso</t>
  </si>
  <si>
    <t>Cafeara</t>
  </si>
  <si>
    <t>Cambé</t>
  </si>
  <si>
    <t>Centenário do Sul</t>
  </si>
  <si>
    <t>Florestópolis</t>
  </si>
  <si>
    <t>Guaraci</t>
  </si>
  <si>
    <t>Ibiporã</t>
  </si>
  <si>
    <t>Jaguapitã</t>
  </si>
  <si>
    <t>Jataizinho</t>
  </si>
  <si>
    <t>Londrina</t>
  </si>
  <si>
    <t>Lupionópolis</t>
  </si>
  <si>
    <t>Miraselva</t>
  </si>
  <si>
    <t>Pitangueiras</t>
  </si>
  <si>
    <t>Porecatu</t>
  </si>
  <si>
    <t>Prado Ferreira</t>
  </si>
  <si>
    <t>Primeiro de Maio</t>
  </si>
  <si>
    <t>Rolândia</t>
  </si>
  <si>
    <t>Sertanópolis</t>
  </si>
  <si>
    <t>Tamarana</t>
  </si>
  <si>
    <t>17 Total</t>
  </si>
  <si>
    <t>Abatiá</t>
  </si>
  <si>
    <t>Andirá</t>
  </si>
  <si>
    <t>Bandeirantes</t>
  </si>
  <si>
    <t>Congonhinhas</t>
  </si>
  <si>
    <t>Cornélio Procópio</t>
  </si>
  <si>
    <t>Itambaracá</t>
  </si>
  <si>
    <t>Leópolis</t>
  </si>
  <si>
    <t>Nova América da Colina</t>
  </si>
  <si>
    <t>Nova Fátima</t>
  </si>
  <si>
    <t>Nova Santa Bárbara</t>
  </si>
  <si>
    <t>Rancho Alegre</t>
  </si>
  <si>
    <t>Ribeirão do Pinhal</t>
  </si>
  <si>
    <t>Santa Amélia</t>
  </si>
  <si>
    <t>Santa Cecília do Pavão</t>
  </si>
  <si>
    <t>Santa Mariana</t>
  </si>
  <si>
    <t>Santo Antônio do Paraíso</t>
  </si>
  <si>
    <t>São Jerônimo da Serra</t>
  </si>
  <si>
    <t>São Sebastião da Amoreira</t>
  </si>
  <si>
    <t>Sapopema</t>
  </si>
  <si>
    <t>Sertaneja</t>
  </si>
  <si>
    <t>Uraí</t>
  </si>
  <si>
    <t>18 Total</t>
  </si>
  <si>
    <t>Barra do Jacaré</t>
  </si>
  <si>
    <t>Cambará</t>
  </si>
  <si>
    <t>Carlópolis</t>
  </si>
  <si>
    <t>Conselheiro Mairinck</t>
  </si>
  <si>
    <t>Figueira</t>
  </si>
  <si>
    <t>Guapirama</t>
  </si>
  <si>
    <t>Ibaiti</t>
  </si>
  <si>
    <t>Jaboti</t>
  </si>
  <si>
    <t>Jacarezinho</t>
  </si>
  <si>
    <t>Japira</t>
  </si>
  <si>
    <t>Joaquim Távora</t>
  </si>
  <si>
    <t>Jundiaí do Sul</t>
  </si>
  <si>
    <t>Pinhalão</t>
  </si>
  <si>
    <t>Quatiguá</t>
  </si>
  <si>
    <t>19</t>
  </si>
  <si>
    <t>Ribeirão Claro</t>
  </si>
  <si>
    <t>Salto do Itararé</t>
  </si>
  <si>
    <t>Santana do Itararé</t>
  </si>
  <si>
    <t>Santo Antônio da Platina</t>
  </si>
  <si>
    <t>São José da Boa Vista</t>
  </si>
  <si>
    <t>Siqueira Campos</t>
  </si>
  <si>
    <t>Tomazina</t>
  </si>
  <si>
    <t>Wenceslau Braz</t>
  </si>
  <si>
    <t>19 Total</t>
  </si>
  <si>
    <t>Assis Chateaubriand</t>
  </si>
  <si>
    <t>Diamante D'Oeste</t>
  </si>
  <si>
    <t>Entre Rios do Oeste</t>
  </si>
  <si>
    <t>Guaíra</t>
  </si>
  <si>
    <t>Marechal Cândido Rondon</t>
  </si>
  <si>
    <t>Maripá</t>
  </si>
  <si>
    <t>Mercedes</t>
  </si>
  <si>
    <t>Nova Santa Rosa</t>
  </si>
  <si>
    <t>Ouro Verde do Oeste</t>
  </si>
  <si>
    <t>Palotina</t>
  </si>
  <si>
    <t>Pato Bragado</t>
  </si>
  <si>
    <t>Quatro Pontes</t>
  </si>
  <si>
    <t>Santa Helena</t>
  </si>
  <si>
    <t>São José das Palmeiras</t>
  </si>
  <si>
    <t>São Pedro do Iguaçu</t>
  </si>
  <si>
    <t>Terra Roxa</t>
  </si>
  <si>
    <t>Toledo</t>
  </si>
  <si>
    <t>Tupãssi</t>
  </si>
  <si>
    <t>20 Total</t>
  </si>
  <si>
    <t>Curiúva</t>
  </si>
  <si>
    <t>Imbaú</t>
  </si>
  <si>
    <t>Ortigueira</t>
  </si>
  <si>
    <t>Reserva</t>
  </si>
  <si>
    <t>Telêmaco Borba</t>
  </si>
  <si>
    <t>Tibagi</t>
  </si>
  <si>
    <t>Ventania</t>
  </si>
  <si>
    <t>21 Total</t>
  </si>
  <si>
    <t>Arapuã</t>
  </si>
  <si>
    <t>Ariranha do Ivaí</t>
  </si>
  <si>
    <t>Cândido de Abreu</t>
  </si>
  <si>
    <t>Cruzmaltina</t>
  </si>
  <si>
    <t>Godoy Moreira</t>
  </si>
  <si>
    <t>Ivaiporã</t>
  </si>
  <si>
    <t>Jardim Alegre</t>
  </si>
  <si>
    <t>Lidianópolis</t>
  </si>
  <si>
    <t>Lunardelli</t>
  </si>
  <si>
    <t>Manoel Ribas</t>
  </si>
  <si>
    <t>Mato Rico</t>
  </si>
  <si>
    <t>Nova Tebas</t>
  </si>
  <si>
    <t>Rio Branco do Ivaí</t>
  </si>
  <si>
    <t>Rosário do Ivaí</t>
  </si>
  <si>
    <t>Santa Maria do Oeste</t>
  </si>
  <si>
    <t>São João do Ivaí</t>
  </si>
  <si>
    <t>22 Total</t>
  </si>
  <si>
    <t>Total geral</t>
  </si>
  <si>
    <t xml:space="preserve">**Quantidade de doses distribuídas com garantia de reserva técnica de 5% </t>
  </si>
  <si>
    <t>***Quantidade de doses distribuídas garante a reserva técnica de 5% e o arredondamento em frasco com 10 doses</t>
  </si>
  <si>
    <t>Santa Cruz Monte Castelo</t>
  </si>
  <si>
    <t>Munhoz de Mello</t>
  </si>
  <si>
    <t>150</t>
  </si>
  <si>
    <t>80</t>
  </si>
  <si>
    <t>Regional/ Grupos Prioritários</t>
  </si>
  <si>
    <t>Total</t>
  </si>
  <si>
    <t xml:space="preserve">PARANAGUA </t>
  </si>
  <si>
    <t xml:space="preserve">METROPOLITANA </t>
  </si>
  <si>
    <t xml:space="preserve">PONTA GROSSA </t>
  </si>
  <si>
    <t xml:space="preserve">IRATI </t>
  </si>
  <si>
    <t xml:space="preserve">GUARAPUAVA </t>
  </si>
  <si>
    <t xml:space="preserve">UNIAO DA VITORIA </t>
  </si>
  <si>
    <t xml:space="preserve">PATO BRANCO </t>
  </si>
  <si>
    <t xml:space="preserve">FRANCISCO BELTRAO </t>
  </si>
  <si>
    <t>FOZ DO IGUAÇU</t>
  </si>
  <si>
    <t xml:space="preserve">CASCAVEL </t>
  </si>
  <si>
    <t>CAMPO MOURÃO</t>
  </si>
  <si>
    <t xml:space="preserve">UMUARAMA </t>
  </si>
  <si>
    <t>CIANORTE</t>
  </si>
  <si>
    <t>PARANAVAI</t>
  </si>
  <si>
    <t xml:space="preserve">MARINGA </t>
  </si>
  <si>
    <t>APUCARANA</t>
  </si>
  <si>
    <t xml:space="preserve">LONDRINA </t>
  </si>
  <si>
    <t>CORNELIO PROCOPIO</t>
  </si>
  <si>
    <t xml:space="preserve">JACAREZINHO </t>
  </si>
  <si>
    <t>TOLEDO</t>
  </si>
  <si>
    <t xml:space="preserve">TELEMACO BORBA </t>
  </si>
  <si>
    <t>IVAIPORÃ</t>
  </si>
  <si>
    <t>Total Geral</t>
  </si>
  <si>
    <t>Estimativa Pop. 70 a 74 anos</t>
  </si>
  <si>
    <t>Estimativa Pop.65 a 69 anos</t>
  </si>
  <si>
    <r>
      <t xml:space="preserve">Distribuição de Doses da 10ª B Remessa da Vacina contra a COVID-19 - </t>
    </r>
    <r>
      <rPr>
        <b/>
        <sz val="14"/>
        <color rgb="FFFF0000"/>
        <rFont val="Arial Narrow"/>
        <family val="2"/>
      </rPr>
      <t>Coronavac/Butantan</t>
    </r>
    <r>
      <rPr>
        <b/>
        <sz val="14"/>
        <color theme="1"/>
        <rFont val="Arial Narrow"/>
        <family val="2"/>
      </rPr>
      <t xml:space="preserve"> - D1 - 25/03/2021</t>
    </r>
  </si>
  <si>
    <t>População de Pessoas Idosas 65 a 69 anos* (23,47%)</t>
  </si>
  <si>
    <t>* Estimativa populacional segundo Ministério da Saúde, 23,47% da população de 65 a 69 anos (Total 439.203)</t>
  </si>
  <si>
    <t xml:space="preserve">Foram recebidas 108.200 doses, para este grupo prioritário, para aplicação de D1 </t>
  </si>
  <si>
    <t>População de Pessoas Idosas 70 a 74 anos* (22%)</t>
  </si>
  <si>
    <t>* Estimativa populacional segundo Ministério da Saúde, 22% da população de 70 a 74 anos (Total 321.432)</t>
  </si>
  <si>
    <t>Foram recebidas 74.250 doses, para este grupo prioritário, para aplicação de D1</t>
  </si>
  <si>
    <t>15</t>
  </si>
  <si>
    <t>Quadro - Resumo Doses Distribuídas Por Regional de Saúde e Grupos Prioritários - 10ª Remessa B</t>
  </si>
  <si>
    <t>Meta Trabalhadores de Saúde*</t>
  </si>
  <si>
    <t>Trabalhadores de Saúde*</t>
  </si>
  <si>
    <t>65 a 69 anos**</t>
  </si>
  <si>
    <t>70 a 74 anos***</t>
  </si>
  <si>
    <t>** Doses distribuídas para 23,47% da população de pessoas de 65 a 69 anos (103.078 pessoas)</t>
  </si>
  <si>
    <t>** *Doses distribuídas para 22% da população de pessoas de 70 a 74 anos (70.715 pessoas)</t>
  </si>
  <si>
    <t>* Doses distribuídas para 2% da população trablhadores de saúde ( 6.060 pessoas)</t>
  </si>
  <si>
    <r>
      <t xml:space="preserve">Proposta de distribuição de Doses da 10ª Remessa B da Vacina contra a COVID-19 - Trabalhador de Saúde - </t>
    </r>
    <r>
      <rPr>
        <b/>
        <sz val="10"/>
        <color rgb="FFFF0000"/>
        <rFont val="Arial Narrow"/>
        <family val="2"/>
      </rPr>
      <t>Coronavac/Butantan</t>
    </r>
    <r>
      <rPr>
        <b/>
        <sz val="10"/>
        <color theme="1"/>
        <rFont val="Arial Narrow"/>
        <family val="2"/>
      </rPr>
      <t xml:space="preserve"> - D1 - 25/03/2021</t>
    </r>
  </si>
  <si>
    <t>Distribuição 9ª Remessa  (Proposta SESA 7% saldo de doses 8 ª remessa) ****</t>
  </si>
  <si>
    <t>Proposta de distribuição 10ª Remessa</t>
  </si>
  <si>
    <t>Propostao de distribuição 10ª Remessa c/ 5% e arredondamento</t>
  </si>
  <si>
    <t>* Estimativa populacional segundo Ministério da Saúde, 7% de trabalhadores de saúde (Total 303.026)</t>
  </si>
  <si>
    <t xml:space="preserve">**Quantidade de doses distribuídas na 10ª remessa B com garantia de reserva técnica de 5% </t>
  </si>
  <si>
    <t>Distribuiçao da 10ª remessa comtempla municípios que precisam mais de 10 doses para contemplar 100% do grupo de trabalhadores de saúde, e municípios que não receberam doses na distribuição da 9ª remessa, exceto os municípios sede de regionais, e municípios com serviços de referencia para o atendimento a COVID - 19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</si>
</sst>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11"/>
      <color theme="0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DAE3F3"/>
      </patternFill>
    </fill>
    <fill>
      <patternFill patternType="solid">
        <fgColor theme="4" tint="0.59999389629810485"/>
        <bgColor rgb="FFFFFFCC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3" fillId="0" borderId="0" applyFill="0" applyProtection="0"/>
    <xf numFmtId="43" fontId="1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4" fillId="4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2" borderId="2" xfId="0" applyFont="1" applyFill="1" applyBorder="1" applyAlignment="1"/>
    <xf numFmtId="0" fontId="7" fillId="0" borderId="2" xfId="0" applyFont="1" applyFill="1" applyBorder="1" applyAlignment="1"/>
    <xf numFmtId="0" fontId="7" fillId="3" borderId="2" xfId="0" applyFont="1" applyFill="1" applyBorder="1" applyAlignment="1"/>
    <xf numFmtId="0" fontId="4" fillId="4" borderId="0" xfId="0" applyFont="1" applyFill="1"/>
    <xf numFmtId="10" fontId="4" fillId="0" borderId="0" xfId="2" applyNumberFormat="1" applyFont="1"/>
    <xf numFmtId="49" fontId="7" fillId="2" borderId="2" xfId="0" applyNumberFormat="1" applyFont="1" applyFill="1" applyBorder="1" applyAlignment="1"/>
    <xf numFmtId="1" fontId="7" fillId="2" borderId="2" xfId="0" applyNumberFormat="1" applyFont="1" applyFill="1" applyBorder="1" applyAlignment="1">
      <alignment horizontal="center"/>
    </xf>
    <xf numFmtId="3" fontId="7" fillId="2" borderId="2" xfId="1" applyNumberFormat="1" applyFont="1" applyFill="1" applyBorder="1" applyAlignment="1" applyProtection="1">
      <alignment horizontal="center"/>
    </xf>
    <xf numFmtId="3" fontId="12" fillId="0" borderId="2" xfId="0" applyNumberFormat="1" applyFont="1" applyBorder="1" applyAlignment="1">
      <alignment horizontal="center"/>
    </xf>
    <xf numFmtId="49" fontId="7" fillId="0" borderId="2" xfId="0" applyNumberFormat="1" applyFont="1" applyFill="1" applyBorder="1" applyAlignment="1"/>
    <xf numFmtId="3" fontId="12" fillId="0" borderId="2" xfId="0" applyNumberFormat="1" applyFont="1" applyFill="1" applyBorder="1" applyAlignment="1">
      <alignment horizontal="center"/>
    </xf>
    <xf numFmtId="49" fontId="7" fillId="3" borderId="2" xfId="0" applyNumberFormat="1" applyFont="1" applyFill="1" applyBorder="1" applyAlignment="1"/>
    <xf numFmtId="3" fontId="12" fillId="4" borderId="2" xfId="0" applyNumberFormat="1" applyFont="1" applyFill="1" applyBorder="1" applyAlignment="1">
      <alignment horizontal="center"/>
    </xf>
    <xf numFmtId="164" fontId="4" fillId="4" borderId="0" xfId="0" applyNumberFormat="1" applyFont="1" applyFill="1"/>
    <xf numFmtId="3" fontId="4" fillId="0" borderId="0" xfId="0" applyNumberFormat="1" applyFont="1"/>
    <xf numFmtId="2" fontId="4" fillId="0" borderId="0" xfId="0" applyNumberFormat="1" applyFont="1"/>
    <xf numFmtId="49" fontId="5" fillId="0" borderId="0" xfId="0" applyNumberFormat="1" applyFont="1" applyAlignment="1">
      <alignment wrapText="1"/>
    </xf>
    <xf numFmtId="49" fontId="5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/>
    </xf>
    <xf numFmtId="0" fontId="0" fillId="0" borderId="0" xfId="0"/>
    <xf numFmtId="3" fontId="4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3" fontId="6" fillId="0" borderId="2" xfId="0" applyNumberFormat="1" applyFont="1" applyBorder="1" applyAlignment="1">
      <alignment horizontal="center" vertical="center"/>
    </xf>
    <xf numFmtId="0" fontId="4" fillId="0" borderId="7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0" fontId="6" fillId="7" borderId="2" xfId="0" applyFont="1" applyFill="1" applyBorder="1"/>
    <xf numFmtId="10" fontId="0" fillId="0" borderId="0" xfId="2" applyNumberFormat="1" applyFont="1"/>
    <xf numFmtId="49" fontId="5" fillId="5" borderId="2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1" fontId="8" fillId="8" borderId="2" xfId="0" applyNumberFormat="1" applyFont="1" applyFill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49" fontId="8" fillId="9" borderId="2" xfId="0" applyNumberFormat="1" applyFont="1" applyFill="1" applyBorder="1" applyAlignment="1"/>
    <xf numFmtId="0" fontId="8" fillId="9" borderId="2" xfId="0" applyFont="1" applyFill="1" applyBorder="1" applyAlignment="1"/>
    <xf numFmtId="3" fontId="8" fillId="9" borderId="2" xfId="1" applyNumberFormat="1" applyFont="1" applyFill="1" applyBorder="1" applyAlignment="1" applyProtection="1">
      <alignment horizontal="center"/>
    </xf>
    <xf numFmtId="49" fontId="8" fillId="5" borderId="2" xfId="0" applyNumberFormat="1" applyFont="1" applyFill="1" applyBorder="1" applyAlignment="1"/>
    <xf numFmtId="0" fontId="8" fillId="5" borderId="2" xfId="0" applyFont="1" applyFill="1" applyBorder="1" applyAlignment="1"/>
    <xf numFmtId="49" fontId="8" fillId="9" borderId="3" xfId="0" applyNumberFormat="1" applyFont="1" applyFill="1" applyBorder="1" applyAlignment="1"/>
    <xf numFmtId="0" fontId="8" fillId="9" borderId="3" xfId="0" applyFont="1" applyFill="1" applyBorder="1" applyAlignment="1"/>
    <xf numFmtId="49" fontId="8" fillId="9" borderId="4" xfId="0" applyNumberFormat="1" applyFont="1" applyFill="1" applyBorder="1" applyAlignment="1"/>
    <xf numFmtId="0" fontId="8" fillId="9" borderId="5" xfId="0" applyFont="1" applyFill="1" applyBorder="1" applyAlignment="1"/>
    <xf numFmtId="3" fontId="8" fillId="9" borderId="5" xfId="1" applyNumberFormat="1" applyFont="1" applyFill="1" applyBorder="1" applyAlignment="1" applyProtection="1">
      <alignment horizontal="center"/>
    </xf>
    <xf numFmtId="1" fontId="4" fillId="0" borderId="0" xfId="0" applyNumberFormat="1" applyFont="1"/>
    <xf numFmtId="0" fontId="4" fillId="0" borderId="0" xfId="0" applyFont="1" applyFill="1" applyBorder="1"/>
    <xf numFmtId="49" fontId="5" fillId="5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/>
    <xf numFmtId="3" fontId="10" fillId="4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3" borderId="2" xfId="0" applyFont="1" applyFill="1" applyBorder="1" applyAlignment="1"/>
    <xf numFmtId="0" fontId="18" fillId="9" borderId="2" xfId="0" applyFont="1" applyFill="1" applyBorder="1" applyAlignment="1"/>
    <xf numFmtId="3" fontId="18" fillId="9" borderId="2" xfId="0" applyNumberFormat="1" applyFont="1" applyFill="1" applyBorder="1" applyAlignment="1">
      <alignment horizontal="center"/>
    </xf>
    <xf numFmtId="0" fontId="9" fillId="4" borderId="2" xfId="0" applyFont="1" applyFill="1" applyBorder="1" applyAlignment="1"/>
    <xf numFmtId="0" fontId="9" fillId="0" borderId="2" xfId="0" applyFont="1" applyFill="1" applyBorder="1" applyAlignment="1"/>
    <xf numFmtId="0" fontId="18" fillId="5" borderId="2" xfId="0" applyFont="1" applyFill="1" applyBorder="1" applyAlignment="1"/>
    <xf numFmtId="0" fontId="10" fillId="4" borderId="2" xfId="0" applyFont="1" applyFill="1" applyBorder="1" applyAlignment="1">
      <alignment horizontal="center"/>
    </xf>
    <xf numFmtId="49" fontId="9" fillId="2" borderId="2" xfId="0" applyNumberFormat="1" applyFont="1" applyFill="1" applyBorder="1" applyAlignment="1"/>
    <xf numFmtId="3" fontId="18" fillId="9" borderId="2" xfId="1" applyNumberFormat="1" applyFont="1" applyFill="1" applyBorder="1" applyAlignment="1" applyProtection="1">
      <alignment horizontal="center"/>
    </xf>
    <xf numFmtId="0" fontId="4" fillId="7" borderId="2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left" wrapText="1"/>
    </xf>
    <xf numFmtId="49" fontId="5" fillId="0" borderId="0" xfId="0" applyNumberFormat="1" applyFont="1" applyAlignment="1">
      <alignment horizontal="left"/>
    </xf>
    <xf numFmtId="0" fontId="17" fillId="4" borderId="0" xfId="0" applyFont="1" applyFill="1" applyAlignment="1">
      <alignment horizontal="left" vertical="center" wrapText="1"/>
    </xf>
    <xf numFmtId="49" fontId="3" fillId="0" borderId="1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left" wrapText="1"/>
    </xf>
    <xf numFmtId="49" fontId="5" fillId="0" borderId="0" xfId="0" applyNumberFormat="1" applyFont="1" applyAlignment="1">
      <alignment horizontal="left" wrapText="1"/>
    </xf>
  </cellXfs>
  <cellStyles count="8">
    <cellStyle name="Normal" xfId="0" builtinId="0"/>
    <cellStyle name="Normal 2" xfId="3" xr:uid="{00000000-0005-0000-0000-000001000000}"/>
    <cellStyle name="Normal 2 2" xfId="5" xr:uid="{00000000-0005-0000-0000-000001000000}"/>
    <cellStyle name="Normal 3" xfId="7" xr:uid="{4F83B90E-2BE1-4643-9451-650AD14B306D}"/>
    <cellStyle name="Porcentagem" xfId="2" builtinId="5"/>
    <cellStyle name="Vírgula" xfId="1" builtinId="3"/>
    <cellStyle name="Vírgula 2" xfId="6" xr:uid="{00000000-0005-0000-0000-000004000000}"/>
    <cellStyle name="Vírgula 3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VS/DEVE/SVS-DVVPI/VACINAS/COVID%2019/ESTIMATIVAS%20POPULACIONAIS/24-02-21%20C&#243;pia%20de%20Estimativas_populacionais_dos_grupos_prioritarios_da_Campanha_de_Covid_UF_e_Municipio_04_02_2021_com_90_an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"/>
      <sheetName val="MUN"/>
      <sheetName val="MUN PR"/>
    </sheetNames>
    <sheetDataSet>
      <sheetData sheetId="0"/>
      <sheetData sheetId="1"/>
      <sheetData sheetId="2">
        <row r="2">
          <cell r="C2" t="str">
            <v>Abatiá</v>
          </cell>
          <cell r="D2" t="str">
            <v>PR</v>
          </cell>
          <cell r="E2">
            <v>43</v>
          </cell>
          <cell r="F2">
            <v>146.61651688678168</v>
          </cell>
          <cell r="G2">
            <v>185.69066133497245</v>
          </cell>
          <cell r="H2">
            <v>47.309338665027546</v>
          </cell>
          <cell r="I2">
            <v>0</v>
          </cell>
          <cell r="J2" t="str">
            <v>-</v>
          </cell>
          <cell r="K2">
            <v>191</v>
          </cell>
          <cell r="L2">
            <v>263</v>
          </cell>
        </row>
        <row r="3">
          <cell r="C3" t="str">
            <v>Adrianópolis</v>
          </cell>
          <cell r="D3" t="str">
            <v>PR</v>
          </cell>
          <cell r="E3" t="str">
            <v>-</v>
          </cell>
          <cell r="F3">
            <v>232.14281840407097</v>
          </cell>
          <cell r="G3">
            <v>153.81243621308877</v>
          </cell>
          <cell r="H3">
            <v>39.187563786911227</v>
          </cell>
          <cell r="I3">
            <v>0</v>
          </cell>
          <cell r="J3">
            <v>399</v>
          </cell>
          <cell r="K3">
            <v>151</v>
          </cell>
          <cell r="L3">
            <v>182</v>
          </cell>
        </row>
        <row r="4">
          <cell r="C4" t="str">
            <v>Agudos do Sul</v>
          </cell>
          <cell r="D4" t="str">
            <v>PR</v>
          </cell>
          <cell r="E4" t="str">
            <v>-</v>
          </cell>
          <cell r="F4">
            <v>182.15991491994086</v>
          </cell>
          <cell r="G4">
            <v>135.48245676800565</v>
          </cell>
          <cell r="H4">
            <v>34.517543231994345</v>
          </cell>
          <cell r="I4">
            <v>0</v>
          </cell>
          <cell r="J4" t="str">
            <v>-</v>
          </cell>
          <cell r="K4">
            <v>168</v>
          </cell>
          <cell r="L4">
            <v>233</v>
          </cell>
        </row>
        <row r="5">
          <cell r="C5" t="str">
            <v>Almirante Tamandaré</v>
          </cell>
          <cell r="D5" t="str">
            <v>PR</v>
          </cell>
          <cell r="E5" t="str">
            <v>-</v>
          </cell>
          <cell r="F5">
            <v>1411.7393406295416</v>
          </cell>
          <cell r="G5">
            <v>1017.7123370161366</v>
          </cell>
          <cell r="H5">
            <v>259.28766298386341</v>
          </cell>
          <cell r="I5">
            <v>0</v>
          </cell>
          <cell r="J5" t="str">
            <v>-</v>
          </cell>
          <cell r="K5">
            <v>1356</v>
          </cell>
          <cell r="L5">
            <v>2189</v>
          </cell>
        </row>
        <row r="6">
          <cell r="C6" t="str">
            <v>Altamira do Paraná</v>
          </cell>
          <cell r="D6" t="str">
            <v>PR</v>
          </cell>
          <cell r="E6" t="str">
            <v>-</v>
          </cell>
          <cell r="F6">
            <v>108.85165647655003</v>
          </cell>
          <cell r="G6">
            <v>43.832559542590062</v>
          </cell>
          <cell r="H6">
            <v>11.167440457409935</v>
          </cell>
          <cell r="I6">
            <v>0</v>
          </cell>
          <cell r="J6" t="str">
            <v>-</v>
          </cell>
          <cell r="K6">
            <v>44</v>
          </cell>
          <cell r="L6">
            <v>60</v>
          </cell>
        </row>
        <row r="7">
          <cell r="C7" t="str">
            <v>Altônia</v>
          </cell>
          <cell r="D7" t="str">
            <v>PR</v>
          </cell>
          <cell r="E7" t="str">
            <v>-</v>
          </cell>
          <cell r="F7">
            <v>433.18516352912764</v>
          </cell>
          <cell r="G7">
            <v>561.05676214515279</v>
          </cell>
          <cell r="H7">
            <v>142.94323785484718</v>
          </cell>
          <cell r="I7">
            <v>0</v>
          </cell>
          <cell r="J7" t="str">
            <v>-</v>
          </cell>
          <cell r="K7">
            <v>530</v>
          </cell>
          <cell r="L7">
            <v>791</v>
          </cell>
        </row>
        <row r="8">
          <cell r="C8" t="str">
            <v>Alto Paraná</v>
          </cell>
          <cell r="D8" t="str">
            <v>PR</v>
          </cell>
          <cell r="E8" t="str">
            <v>-</v>
          </cell>
          <cell r="F8">
            <v>244.36086147796945</v>
          </cell>
          <cell r="G8">
            <v>285.31011484085894</v>
          </cell>
          <cell r="H8">
            <v>72.689885159141042</v>
          </cell>
          <cell r="I8">
            <v>0</v>
          </cell>
          <cell r="J8" t="str">
            <v>-</v>
          </cell>
          <cell r="K8">
            <v>300</v>
          </cell>
          <cell r="L8">
            <v>400</v>
          </cell>
        </row>
        <row r="9">
          <cell r="C9" t="str">
            <v>Alto Piquiri</v>
          </cell>
          <cell r="D9" t="str">
            <v>PR</v>
          </cell>
          <cell r="E9" t="str">
            <v>-</v>
          </cell>
          <cell r="F9">
            <v>126.62335549312962</v>
          </cell>
          <cell r="G9">
            <v>256.61971223116365</v>
          </cell>
          <cell r="H9">
            <v>65.380287768836354</v>
          </cell>
          <cell r="I9">
            <v>0</v>
          </cell>
          <cell r="J9" t="str">
            <v>-</v>
          </cell>
          <cell r="K9">
            <v>252</v>
          </cell>
          <cell r="L9">
            <v>332</v>
          </cell>
        </row>
        <row r="10">
          <cell r="C10" t="str">
            <v>Alvorada do Sul</v>
          </cell>
          <cell r="D10" t="str">
            <v>PR</v>
          </cell>
          <cell r="E10" t="str">
            <v>-</v>
          </cell>
          <cell r="F10">
            <v>243.25013028943323</v>
          </cell>
          <cell r="G10">
            <v>243.0714665543631</v>
          </cell>
          <cell r="H10">
            <v>61.928533445636916</v>
          </cell>
          <cell r="I10">
            <v>0</v>
          </cell>
          <cell r="J10" t="str">
            <v>-</v>
          </cell>
          <cell r="K10">
            <v>252</v>
          </cell>
          <cell r="L10">
            <v>361</v>
          </cell>
        </row>
        <row r="11">
          <cell r="C11" t="str">
            <v>Amaporã</v>
          </cell>
          <cell r="D11" t="str">
            <v>PR</v>
          </cell>
          <cell r="E11" t="str">
            <v>-</v>
          </cell>
          <cell r="F11">
            <v>107.7409252880138</v>
          </cell>
          <cell r="G11">
            <v>101.2133647619807</v>
          </cell>
          <cell r="H11">
            <v>25.786635238019304</v>
          </cell>
          <cell r="I11">
            <v>0</v>
          </cell>
          <cell r="J11" t="str">
            <v>-</v>
          </cell>
          <cell r="K11">
            <v>77</v>
          </cell>
          <cell r="L11">
            <v>99</v>
          </cell>
        </row>
        <row r="12">
          <cell r="C12" t="str">
            <v>Ampére</v>
          </cell>
          <cell r="D12" t="str">
            <v>PR</v>
          </cell>
          <cell r="E12" t="str">
            <v>-</v>
          </cell>
          <cell r="F12">
            <v>274.35060356844753</v>
          </cell>
          <cell r="G12">
            <v>327.54876312735485</v>
          </cell>
          <cell r="H12">
            <v>83.451236872645154</v>
          </cell>
          <cell r="I12">
            <v>0</v>
          </cell>
          <cell r="J12" t="str">
            <v>-</v>
          </cell>
          <cell r="K12">
            <v>368</v>
          </cell>
          <cell r="L12">
            <v>515</v>
          </cell>
        </row>
        <row r="13">
          <cell r="C13" t="str">
            <v>Anahy</v>
          </cell>
          <cell r="D13" t="str">
            <v>PR</v>
          </cell>
          <cell r="E13" t="str">
            <v>-</v>
          </cell>
          <cell r="F13">
            <v>117.73750598483983</v>
          </cell>
          <cell r="G13">
            <v>78.101651548615024</v>
          </cell>
          <cell r="H13">
            <v>19.898348451384976</v>
          </cell>
          <cell r="I13">
            <v>0</v>
          </cell>
          <cell r="J13" t="str">
            <v>-</v>
          </cell>
          <cell r="K13">
            <v>89</v>
          </cell>
          <cell r="L13">
            <v>108</v>
          </cell>
        </row>
        <row r="14">
          <cell r="C14" t="str">
            <v>Andirá</v>
          </cell>
          <cell r="D14" t="str">
            <v>PR</v>
          </cell>
          <cell r="E14" t="str">
            <v>-</v>
          </cell>
          <cell r="F14">
            <v>373.20567934817154</v>
          </cell>
          <cell r="G14">
            <v>476.5794655721611</v>
          </cell>
          <cell r="H14">
            <v>121.42053442783893</v>
          </cell>
          <cell r="I14">
            <v>0</v>
          </cell>
          <cell r="J14" t="str">
            <v>-</v>
          </cell>
          <cell r="K14">
            <v>542</v>
          </cell>
          <cell r="L14">
            <v>745</v>
          </cell>
        </row>
        <row r="15">
          <cell r="C15" t="str">
            <v>Ângulo</v>
          </cell>
          <cell r="D15" t="str">
            <v>PR</v>
          </cell>
          <cell r="E15" t="str">
            <v>-</v>
          </cell>
          <cell r="F15">
            <v>86.637032705825533</v>
          </cell>
          <cell r="G15">
            <v>57.380805219390631</v>
          </cell>
          <cell r="H15">
            <v>14.619194780609369</v>
          </cell>
          <cell r="I15">
            <v>0</v>
          </cell>
          <cell r="J15" t="str">
            <v>-</v>
          </cell>
          <cell r="K15">
            <v>67</v>
          </cell>
          <cell r="L15">
            <v>83</v>
          </cell>
        </row>
        <row r="16">
          <cell r="C16" t="str">
            <v>Antonina</v>
          </cell>
          <cell r="D16" t="str">
            <v>PR</v>
          </cell>
          <cell r="E16" t="str">
            <v>-</v>
          </cell>
          <cell r="F16">
            <v>396.53103430743226</v>
          </cell>
          <cell r="G16">
            <v>455.0616636148896</v>
          </cell>
          <cell r="H16">
            <v>115.93833638511042</v>
          </cell>
          <cell r="I16">
            <v>0</v>
          </cell>
          <cell r="J16" t="str">
            <v>-</v>
          </cell>
          <cell r="K16">
            <v>479</v>
          </cell>
          <cell r="L16">
            <v>617</v>
          </cell>
        </row>
        <row r="17">
          <cell r="C17" t="str">
            <v>Antônio Olinto</v>
          </cell>
          <cell r="D17" t="str">
            <v>PR</v>
          </cell>
          <cell r="E17" t="str">
            <v>-</v>
          </cell>
          <cell r="F17">
            <v>105.51946291094136</v>
          </cell>
          <cell r="G17">
            <v>154.60939184113585</v>
          </cell>
          <cell r="H17">
            <v>39.39060815886414</v>
          </cell>
          <cell r="I17">
            <v>0</v>
          </cell>
          <cell r="J17" t="str">
            <v>-</v>
          </cell>
          <cell r="K17">
            <v>154</v>
          </cell>
          <cell r="L17">
            <v>232</v>
          </cell>
        </row>
        <row r="18">
          <cell r="C18" t="str">
            <v>Apucarana</v>
          </cell>
          <cell r="D18" t="str">
            <v>PR</v>
          </cell>
          <cell r="E18" t="str">
            <v>-</v>
          </cell>
          <cell r="F18">
            <v>2383.6291305987384</v>
          </cell>
          <cell r="G18">
            <v>2687.3343777747946</v>
          </cell>
          <cell r="H18">
            <v>684.66562222520554</v>
          </cell>
          <cell r="I18">
            <v>0</v>
          </cell>
          <cell r="J18" t="str">
            <v>-</v>
          </cell>
          <cell r="K18">
            <v>2930</v>
          </cell>
          <cell r="L18">
            <v>4233</v>
          </cell>
        </row>
        <row r="19">
          <cell r="C19" t="str">
            <v>Arapongas</v>
          </cell>
          <cell r="D19" t="str">
            <v>PR</v>
          </cell>
          <cell r="E19" t="str">
            <v>-</v>
          </cell>
          <cell r="F19">
            <v>3426.6057166342534</v>
          </cell>
          <cell r="G19">
            <v>2302.4048094280488</v>
          </cell>
          <cell r="H19">
            <v>586.59519057195098</v>
          </cell>
          <cell r="I19">
            <v>0</v>
          </cell>
          <cell r="J19" t="str">
            <v>-</v>
          </cell>
          <cell r="K19">
            <v>2452</v>
          </cell>
          <cell r="L19">
            <v>3482</v>
          </cell>
        </row>
        <row r="20">
          <cell r="C20" t="str">
            <v>Arapoti</v>
          </cell>
          <cell r="D20" t="str">
            <v>PR</v>
          </cell>
          <cell r="E20" t="str">
            <v>-</v>
          </cell>
          <cell r="F20">
            <v>459.84271205399705</v>
          </cell>
          <cell r="G20">
            <v>396.88390276745184</v>
          </cell>
          <cell r="H20">
            <v>101.11609723254814</v>
          </cell>
          <cell r="I20">
            <v>0</v>
          </cell>
          <cell r="J20">
            <v>17</v>
          </cell>
          <cell r="K20">
            <v>440</v>
          </cell>
          <cell r="L20">
            <v>678</v>
          </cell>
        </row>
        <row r="21">
          <cell r="C21" t="str">
            <v>Arapuã</v>
          </cell>
          <cell r="D21" t="str">
            <v>PR</v>
          </cell>
          <cell r="E21" t="str">
            <v>-</v>
          </cell>
          <cell r="F21">
            <v>58.868752992419914</v>
          </cell>
          <cell r="G21">
            <v>105.99509853026325</v>
          </cell>
          <cell r="H21">
            <v>27.004901469736755</v>
          </cell>
          <cell r="I21">
            <v>0</v>
          </cell>
          <cell r="J21" t="str">
            <v>-</v>
          </cell>
          <cell r="K21">
            <v>114</v>
          </cell>
          <cell r="L21">
            <v>140</v>
          </cell>
        </row>
        <row r="22">
          <cell r="C22" t="str">
            <v>Araruna</v>
          </cell>
          <cell r="D22" t="str">
            <v>PR</v>
          </cell>
          <cell r="E22" t="str">
            <v>-</v>
          </cell>
          <cell r="F22">
            <v>268.79694762576639</v>
          </cell>
          <cell r="G22">
            <v>310.81269493836589</v>
          </cell>
          <cell r="H22">
            <v>79.187305061634092</v>
          </cell>
          <cell r="I22">
            <v>0</v>
          </cell>
          <cell r="J22" t="str">
            <v>-</v>
          </cell>
          <cell r="K22">
            <v>321</v>
          </cell>
          <cell r="L22">
            <v>447</v>
          </cell>
        </row>
        <row r="23">
          <cell r="C23" t="str">
            <v>Araucária</v>
          </cell>
          <cell r="D23" t="str">
            <v>PR</v>
          </cell>
          <cell r="E23" t="str">
            <v>-</v>
          </cell>
          <cell r="F23">
            <v>2982.3132412197633</v>
          </cell>
          <cell r="G23">
            <v>1341.2763220032559</v>
          </cell>
          <cell r="H23">
            <v>341.72367799674402</v>
          </cell>
          <cell r="I23">
            <v>0</v>
          </cell>
          <cell r="J23" t="str">
            <v>-</v>
          </cell>
          <cell r="K23">
            <v>1633</v>
          </cell>
          <cell r="L23">
            <v>2712</v>
          </cell>
        </row>
        <row r="24">
          <cell r="C24" t="str">
            <v>Ariranha do Ivaí</v>
          </cell>
          <cell r="D24" t="str">
            <v>PR</v>
          </cell>
          <cell r="E24" t="str">
            <v>-</v>
          </cell>
          <cell r="F24">
            <v>45.539978729985215</v>
          </cell>
          <cell r="G24">
            <v>59.771672103531905</v>
          </cell>
          <cell r="H24">
            <v>15.228327896468095</v>
          </cell>
          <cell r="I24">
            <v>0</v>
          </cell>
          <cell r="J24" t="str">
            <v>-</v>
          </cell>
          <cell r="K24">
            <v>67</v>
          </cell>
          <cell r="L24">
            <v>91</v>
          </cell>
        </row>
        <row r="25">
          <cell r="C25" t="str">
            <v>Assaí</v>
          </cell>
          <cell r="D25" t="str">
            <v>PR</v>
          </cell>
          <cell r="E25" t="str">
            <v>-</v>
          </cell>
          <cell r="F25">
            <v>311.00473279014295</v>
          </cell>
          <cell r="G25">
            <v>394.4930358833106</v>
          </cell>
          <cell r="H25">
            <v>100.50696411668942</v>
          </cell>
          <cell r="I25">
            <v>0</v>
          </cell>
          <cell r="J25" t="str">
            <v>-</v>
          </cell>
          <cell r="K25">
            <v>434</v>
          </cell>
          <cell r="L25">
            <v>577</v>
          </cell>
        </row>
        <row r="26">
          <cell r="C26" t="str">
            <v>Assis Chateaubriand</v>
          </cell>
          <cell r="D26" t="str">
            <v>PR</v>
          </cell>
          <cell r="E26" t="str">
            <v>-</v>
          </cell>
          <cell r="F26">
            <v>928.57127361628386</v>
          </cell>
          <cell r="G26">
            <v>843.97601010187054</v>
          </cell>
          <cell r="H26">
            <v>215.02398989812949</v>
          </cell>
          <cell r="I26">
            <v>0</v>
          </cell>
          <cell r="J26" t="str">
            <v>-</v>
          </cell>
          <cell r="K26">
            <v>977</v>
          </cell>
          <cell r="L26">
            <v>1224</v>
          </cell>
        </row>
        <row r="27">
          <cell r="C27" t="str">
            <v>Astorga</v>
          </cell>
          <cell r="D27" t="str">
            <v>PR</v>
          </cell>
          <cell r="E27" t="str">
            <v>-</v>
          </cell>
          <cell r="F27">
            <v>483.16806701325777</v>
          </cell>
          <cell r="G27">
            <v>659.87926002299218</v>
          </cell>
          <cell r="H27">
            <v>168.12073997700776</v>
          </cell>
          <cell r="I27">
            <v>0</v>
          </cell>
          <cell r="J27" t="str">
            <v>-</v>
          </cell>
          <cell r="K27">
            <v>661</v>
          </cell>
          <cell r="L27">
            <v>948</v>
          </cell>
        </row>
        <row r="28">
          <cell r="C28" t="str">
            <v>Atalaia</v>
          </cell>
          <cell r="D28" t="str">
            <v>PR</v>
          </cell>
          <cell r="E28" t="str">
            <v>-</v>
          </cell>
          <cell r="F28">
            <v>84.415570328753077</v>
          </cell>
          <cell r="G28">
            <v>102.01032039002779</v>
          </cell>
          <cell r="H28">
            <v>25.989679609972214</v>
          </cell>
          <cell r="I28">
            <v>0</v>
          </cell>
          <cell r="J28" t="str">
            <v>-</v>
          </cell>
          <cell r="K28">
            <v>114</v>
          </cell>
          <cell r="L28">
            <v>163</v>
          </cell>
        </row>
        <row r="29">
          <cell r="C29" t="str">
            <v>Balsa Nova</v>
          </cell>
          <cell r="D29" t="str">
            <v>PR</v>
          </cell>
          <cell r="E29" t="str">
            <v>-</v>
          </cell>
          <cell r="F29">
            <v>249.91451742065058</v>
          </cell>
          <cell r="G29">
            <v>168.15763751793642</v>
          </cell>
          <cell r="H29">
            <v>42.842362482063571</v>
          </cell>
          <cell r="I29">
            <v>0</v>
          </cell>
          <cell r="J29" t="str">
            <v>-</v>
          </cell>
          <cell r="K29">
            <v>195</v>
          </cell>
          <cell r="L29">
            <v>298</v>
          </cell>
        </row>
        <row r="30">
          <cell r="C30" t="str">
            <v>Bandeirantes</v>
          </cell>
          <cell r="D30" t="str">
            <v>PR</v>
          </cell>
          <cell r="E30" t="str">
            <v>-</v>
          </cell>
          <cell r="F30">
            <v>867.48105824679158</v>
          </cell>
          <cell r="G30">
            <v>710.8844202180062</v>
          </cell>
          <cell r="H30">
            <v>181.11557978199386</v>
          </cell>
          <cell r="I30">
            <v>0</v>
          </cell>
          <cell r="J30" t="str">
            <v>-</v>
          </cell>
          <cell r="K30">
            <v>730</v>
          </cell>
          <cell r="L30">
            <v>1112</v>
          </cell>
        </row>
        <row r="31">
          <cell r="C31" t="str">
            <v>Barbosa Ferraz</v>
          </cell>
          <cell r="D31" t="str">
            <v>PR</v>
          </cell>
          <cell r="E31" t="str">
            <v>-</v>
          </cell>
          <cell r="F31">
            <v>238.80720553528832</v>
          </cell>
          <cell r="G31">
            <v>356.23916573705014</v>
          </cell>
          <cell r="H31">
            <v>90.760834262949842</v>
          </cell>
          <cell r="I31">
            <v>0</v>
          </cell>
          <cell r="J31" t="str">
            <v>-</v>
          </cell>
          <cell r="K31">
            <v>339</v>
          </cell>
          <cell r="L31">
            <v>451</v>
          </cell>
        </row>
        <row r="32">
          <cell r="C32" t="str">
            <v>Barracão</v>
          </cell>
          <cell r="D32" t="str">
            <v>PR</v>
          </cell>
          <cell r="E32" t="str">
            <v>-</v>
          </cell>
          <cell r="F32">
            <v>156.6130975836077</v>
          </cell>
          <cell r="G32">
            <v>191.2693507313021</v>
          </cell>
          <cell r="H32">
            <v>48.730649268697903</v>
          </cell>
          <cell r="I32">
            <v>0</v>
          </cell>
          <cell r="J32" t="str">
            <v>-</v>
          </cell>
          <cell r="K32">
            <v>219</v>
          </cell>
          <cell r="L32">
            <v>310</v>
          </cell>
        </row>
        <row r="33">
          <cell r="C33" t="str">
            <v>Barra do Jacaré</v>
          </cell>
          <cell r="D33" t="str">
            <v>PR</v>
          </cell>
          <cell r="E33" t="str">
            <v>-</v>
          </cell>
          <cell r="F33">
            <v>55.536559426811237</v>
          </cell>
          <cell r="G33">
            <v>74.913829036426648</v>
          </cell>
          <cell r="H33">
            <v>19.086170963573345</v>
          </cell>
          <cell r="I33">
            <v>0</v>
          </cell>
          <cell r="J33" t="str">
            <v>-</v>
          </cell>
          <cell r="K33">
            <v>93</v>
          </cell>
          <cell r="L33">
            <v>123</v>
          </cell>
        </row>
        <row r="34">
          <cell r="C34" t="str">
            <v>Bela Vista da Caroba</v>
          </cell>
          <cell r="D34" t="str">
            <v>PR</v>
          </cell>
          <cell r="E34" t="str">
            <v>-</v>
          </cell>
          <cell r="F34">
            <v>73.308258443390841</v>
          </cell>
          <cell r="G34">
            <v>82.086429688850487</v>
          </cell>
          <cell r="H34">
            <v>20.913570311149517</v>
          </cell>
          <cell r="I34">
            <v>0</v>
          </cell>
          <cell r="J34" t="str">
            <v>-</v>
          </cell>
          <cell r="K34">
            <v>97</v>
          </cell>
          <cell r="L34">
            <v>143</v>
          </cell>
        </row>
        <row r="35">
          <cell r="C35" t="str">
            <v>Bela Vista do Paraíso</v>
          </cell>
          <cell r="D35" t="str">
            <v>PR</v>
          </cell>
          <cell r="E35" t="str">
            <v>-</v>
          </cell>
          <cell r="F35">
            <v>243.25013028943323</v>
          </cell>
          <cell r="G35">
            <v>471.00077617583145</v>
          </cell>
          <cell r="H35">
            <v>119.99922382416858</v>
          </cell>
          <cell r="I35">
            <v>0</v>
          </cell>
          <cell r="J35" t="str">
            <v>-</v>
          </cell>
          <cell r="K35">
            <v>431</v>
          </cell>
          <cell r="L35">
            <v>628</v>
          </cell>
        </row>
        <row r="36">
          <cell r="C36" t="str">
            <v>Bituruna</v>
          </cell>
          <cell r="D36" t="str">
            <v>PR</v>
          </cell>
          <cell r="E36" t="str">
            <v>-</v>
          </cell>
          <cell r="F36">
            <v>228.8106248384623</v>
          </cell>
          <cell r="G36">
            <v>223.1475758531858</v>
          </cell>
          <cell r="H36">
            <v>56.852424146814215</v>
          </cell>
          <cell r="I36">
            <v>0</v>
          </cell>
          <cell r="J36" t="str">
            <v>-</v>
          </cell>
          <cell r="K36">
            <v>249</v>
          </cell>
          <cell r="L36">
            <v>382</v>
          </cell>
        </row>
        <row r="37">
          <cell r="C37" t="str">
            <v>Boa Esperança</v>
          </cell>
          <cell r="D37" t="str">
            <v>PR</v>
          </cell>
          <cell r="E37" t="str">
            <v>-</v>
          </cell>
          <cell r="F37">
            <v>88.858495082897974</v>
          </cell>
          <cell r="G37">
            <v>106.79205415831034</v>
          </cell>
          <cell r="H37">
            <v>27.207945841689661</v>
          </cell>
          <cell r="I37">
            <v>0</v>
          </cell>
          <cell r="J37" t="str">
            <v>-</v>
          </cell>
          <cell r="K37">
            <v>121</v>
          </cell>
          <cell r="L37">
            <v>150</v>
          </cell>
        </row>
        <row r="38">
          <cell r="C38" t="str">
            <v>Boa Esperança do Iguaçu</v>
          </cell>
          <cell r="D38" t="str">
            <v>PR</v>
          </cell>
          <cell r="E38" t="str">
            <v>-</v>
          </cell>
          <cell r="F38">
            <v>61.090215369492363</v>
          </cell>
          <cell r="G38">
            <v>42.238648286495881</v>
          </cell>
          <cell r="H38">
            <v>10.761351713504119</v>
          </cell>
          <cell r="I38">
            <v>0</v>
          </cell>
          <cell r="J38" t="str">
            <v>-</v>
          </cell>
          <cell r="K38">
            <v>46</v>
          </cell>
          <cell r="L38">
            <v>68</v>
          </cell>
        </row>
        <row r="39">
          <cell r="C39" t="str">
            <v>Boa Ventura de São Roque</v>
          </cell>
          <cell r="D39" t="str">
            <v>PR</v>
          </cell>
          <cell r="E39" t="str">
            <v>-</v>
          </cell>
          <cell r="F39">
            <v>92.190688648506651</v>
          </cell>
          <cell r="G39">
            <v>78.898607176662111</v>
          </cell>
          <cell r="H39">
            <v>20.101392823337886</v>
          </cell>
          <cell r="I39">
            <v>0</v>
          </cell>
          <cell r="J39" t="str">
            <v>-</v>
          </cell>
          <cell r="K39">
            <v>105</v>
          </cell>
          <cell r="L39">
            <v>141</v>
          </cell>
        </row>
        <row r="40">
          <cell r="C40" t="str">
            <v>Boa Vista da Aparecida</v>
          </cell>
          <cell r="D40" t="str">
            <v>PR</v>
          </cell>
          <cell r="E40" t="str">
            <v>-</v>
          </cell>
          <cell r="F40">
            <v>186.60283967408577</v>
          </cell>
          <cell r="G40">
            <v>170.5485044020777</v>
          </cell>
          <cell r="H40">
            <v>43.451495597922296</v>
          </cell>
          <cell r="I40">
            <v>0</v>
          </cell>
          <cell r="J40" t="str">
            <v>-</v>
          </cell>
          <cell r="K40">
            <v>227</v>
          </cell>
          <cell r="L40">
            <v>275</v>
          </cell>
        </row>
        <row r="41">
          <cell r="C41" t="str">
            <v>Bocaiúva do Sul</v>
          </cell>
          <cell r="D41" t="str">
            <v>PR</v>
          </cell>
          <cell r="E41" t="str">
            <v>-</v>
          </cell>
          <cell r="F41">
            <v>172.16333422311484</v>
          </cell>
          <cell r="G41">
            <v>174.53328254231317</v>
          </cell>
          <cell r="H41">
            <v>44.466717457686833</v>
          </cell>
          <cell r="I41">
            <v>0</v>
          </cell>
          <cell r="J41">
            <v>15</v>
          </cell>
          <cell r="K41">
            <v>185</v>
          </cell>
          <cell r="L41">
            <v>292</v>
          </cell>
        </row>
        <row r="42">
          <cell r="C42" t="str">
            <v>Bom Jesus do Sul</v>
          </cell>
          <cell r="D42" t="str">
            <v>PR</v>
          </cell>
          <cell r="E42" t="str">
            <v>-</v>
          </cell>
          <cell r="F42">
            <v>77.751183197535738</v>
          </cell>
          <cell r="G42">
            <v>105.99509853026325</v>
          </cell>
          <cell r="H42">
            <v>27.004901469736755</v>
          </cell>
          <cell r="I42">
            <v>0</v>
          </cell>
          <cell r="J42" t="str">
            <v>-</v>
          </cell>
          <cell r="K42">
            <v>114</v>
          </cell>
          <cell r="L42">
            <v>159</v>
          </cell>
        </row>
        <row r="43">
          <cell r="C43" t="str">
            <v>Bom Sucesso</v>
          </cell>
          <cell r="D43" t="str">
            <v>PR</v>
          </cell>
          <cell r="E43" t="str">
            <v>-</v>
          </cell>
          <cell r="F43">
            <v>134.3984738128832</v>
          </cell>
          <cell r="G43">
            <v>153.01548058504167</v>
          </cell>
          <cell r="H43">
            <v>38.984519414958321</v>
          </cell>
          <cell r="I43">
            <v>0</v>
          </cell>
          <cell r="J43" t="str">
            <v>-</v>
          </cell>
          <cell r="K43">
            <v>145</v>
          </cell>
          <cell r="L43">
            <v>211</v>
          </cell>
        </row>
        <row r="44">
          <cell r="C44" t="str">
            <v>Bom Sucesso do Sul</v>
          </cell>
          <cell r="D44" t="str">
            <v>PR</v>
          </cell>
          <cell r="E44" t="str">
            <v>-</v>
          </cell>
          <cell r="F44">
            <v>63.311677746564811</v>
          </cell>
          <cell r="G44">
            <v>69.335139640097012</v>
          </cell>
          <cell r="H44">
            <v>17.664860359902988</v>
          </cell>
          <cell r="I44">
            <v>0</v>
          </cell>
          <cell r="J44" t="str">
            <v>-</v>
          </cell>
          <cell r="K44">
            <v>91</v>
          </cell>
          <cell r="L44">
            <v>127</v>
          </cell>
        </row>
        <row r="45">
          <cell r="C45" t="str">
            <v>Borrazópolis</v>
          </cell>
          <cell r="D45" t="str">
            <v>PR</v>
          </cell>
          <cell r="E45" t="str">
            <v>-</v>
          </cell>
          <cell r="F45">
            <v>145.50578569824543</v>
          </cell>
          <cell r="G45">
            <v>215.97497520076195</v>
          </cell>
          <cell r="H45">
            <v>55.025024799238047</v>
          </cell>
          <cell r="I45">
            <v>0</v>
          </cell>
          <cell r="J45" t="str">
            <v>-</v>
          </cell>
          <cell r="K45">
            <v>211</v>
          </cell>
          <cell r="L45">
            <v>276</v>
          </cell>
        </row>
        <row r="46">
          <cell r="C46" t="str">
            <v>Braganey</v>
          </cell>
          <cell r="D46" t="str">
            <v>PR</v>
          </cell>
          <cell r="E46" t="str">
            <v>-</v>
          </cell>
          <cell r="F46">
            <v>112.1838500421587</v>
          </cell>
          <cell r="G46">
            <v>115.55856606682835</v>
          </cell>
          <cell r="H46">
            <v>29.441433933171648</v>
          </cell>
          <cell r="I46">
            <v>0</v>
          </cell>
          <cell r="J46" t="str">
            <v>-</v>
          </cell>
          <cell r="K46">
            <v>147</v>
          </cell>
          <cell r="L46">
            <v>156</v>
          </cell>
        </row>
        <row r="47">
          <cell r="C47" t="str">
            <v>Brasilândia do Sul</v>
          </cell>
          <cell r="D47" t="str">
            <v>PR</v>
          </cell>
          <cell r="E47" t="str">
            <v>-</v>
          </cell>
          <cell r="F47">
            <v>104.40873172240512</v>
          </cell>
          <cell r="G47">
            <v>72.522962152285373</v>
          </cell>
          <cell r="H47">
            <v>18.47703784771462</v>
          </cell>
          <cell r="I47">
            <v>0</v>
          </cell>
          <cell r="J47" t="str">
            <v>-</v>
          </cell>
          <cell r="K47">
            <v>79</v>
          </cell>
          <cell r="L47">
            <v>88</v>
          </cell>
        </row>
        <row r="48">
          <cell r="C48" t="str">
            <v>Cafeara</v>
          </cell>
          <cell r="D48" t="str">
            <v>PR</v>
          </cell>
          <cell r="E48" t="str">
            <v>-</v>
          </cell>
          <cell r="F48">
            <v>66.643871312173488</v>
          </cell>
          <cell r="G48">
            <v>53.396027079155168</v>
          </cell>
          <cell r="H48">
            <v>13.60397292084483</v>
          </cell>
          <cell r="I48">
            <v>0</v>
          </cell>
          <cell r="J48" t="str">
            <v>-</v>
          </cell>
          <cell r="K48">
            <v>64</v>
          </cell>
          <cell r="L48">
            <v>75</v>
          </cell>
        </row>
        <row r="49">
          <cell r="C49" t="str">
            <v>Cafelândia</v>
          </cell>
          <cell r="D49" t="str">
            <v>PR</v>
          </cell>
          <cell r="E49" t="str">
            <v>-</v>
          </cell>
          <cell r="F49">
            <v>304.34034565892557</v>
          </cell>
          <cell r="G49">
            <v>227.92930962146835</v>
          </cell>
          <cell r="H49">
            <v>58.070690378531665</v>
          </cell>
          <cell r="I49">
            <v>0</v>
          </cell>
          <cell r="J49" t="str">
            <v>-</v>
          </cell>
          <cell r="K49">
            <v>273</v>
          </cell>
          <cell r="L49">
            <v>378</v>
          </cell>
        </row>
        <row r="50">
          <cell r="C50" t="str">
            <v>Cafezal do Sul</v>
          </cell>
          <cell r="D50" t="str">
            <v>PR</v>
          </cell>
          <cell r="E50" t="str">
            <v>-</v>
          </cell>
          <cell r="F50">
            <v>76.640452008999503</v>
          </cell>
          <cell r="G50">
            <v>130.7007229997231</v>
          </cell>
          <cell r="H50">
            <v>33.299277000276902</v>
          </cell>
          <cell r="I50">
            <v>0</v>
          </cell>
          <cell r="J50" t="str">
            <v>-</v>
          </cell>
          <cell r="K50">
            <v>102</v>
          </cell>
          <cell r="L50">
            <v>150</v>
          </cell>
        </row>
        <row r="51">
          <cell r="C51" t="str">
            <v>Califórnia</v>
          </cell>
          <cell r="D51" t="str">
            <v>PR</v>
          </cell>
          <cell r="E51" t="str">
            <v>-</v>
          </cell>
          <cell r="F51">
            <v>197.71015155944801</v>
          </cell>
          <cell r="G51">
            <v>200.0358626398201</v>
          </cell>
          <cell r="H51">
            <v>50.96413736017989</v>
          </cell>
          <cell r="I51">
            <v>0</v>
          </cell>
          <cell r="J51" t="str">
            <v>-</v>
          </cell>
          <cell r="K51">
            <v>208</v>
          </cell>
          <cell r="L51">
            <v>296</v>
          </cell>
        </row>
        <row r="52">
          <cell r="C52" t="str">
            <v>Cambará</v>
          </cell>
          <cell r="D52" t="str">
            <v>PR</v>
          </cell>
          <cell r="E52" t="str">
            <v>-</v>
          </cell>
          <cell r="F52">
            <v>602.01630418663387</v>
          </cell>
          <cell r="G52">
            <v>631.18885741329689</v>
          </cell>
          <cell r="H52">
            <v>160.81114258670308</v>
          </cell>
          <cell r="I52">
            <v>0</v>
          </cell>
          <cell r="J52" t="str">
            <v>-</v>
          </cell>
          <cell r="K52">
            <v>588</v>
          </cell>
          <cell r="L52">
            <v>898</v>
          </cell>
        </row>
        <row r="53">
          <cell r="C53" t="str">
            <v>Cambé</v>
          </cell>
          <cell r="D53" t="str">
            <v>PR</v>
          </cell>
          <cell r="E53" t="str">
            <v>-</v>
          </cell>
          <cell r="F53">
            <v>1977.1015155944801</v>
          </cell>
          <cell r="G53">
            <v>2049.769875337121</v>
          </cell>
          <cell r="H53">
            <v>522.23012466287912</v>
          </cell>
          <cell r="I53">
            <v>0</v>
          </cell>
          <cell r="J53" t="str">
            <v>-</v>
          </cell>
          <cell r="K53">
            <v>2209</v>
          </cell>
          <cell r="L53">
            <v>3318</v>
          </cell>
        </row>
        <row r="54">
          <cell r="C54" t="str">
            <v>Cambira</v>
          </cell>
          <cell r="D54" t="str">
            <v>PR</v>
          </cell>
          <cell r="E54" t="str">
            <v>-</v>
          </cell>
          <cell r="F54">
            <v>157.72382877214392</v>
          </cell>
          <cell r="G54">
            <v>184.89370570692535</v>
          </cell>
          <cell r="H54">
            <v>47.10629429307464</v>
          </cell>
          <cell r="I54">
            <v>0</v>
          </cell>
          <cell r="J54" t="str">
            <v>-</v>
          </cell>
          <cell r="K54">
            <v>193</v>
          </cell>
          <cell r="L54">
            <v>266</v>
          </cell>
        </row>
        <row r="55">
          <cell r="C55" t="str">
            <v>Campina da Lagoa</v>
          </cell>
          <cell r="D55" t="str">
            <v>PR</v>
          </cell>
          <cell r="E55" t="str">
            <v>-</v>
          </cell>
          <cell r="F55">
            <v>332.10862537233123</v>
          </cell>
          <cell r="G55">
            <v>353.0513432248618</v>
          </cell>
          <cell r="H55">
            <v>89.948656775138204</v>
          </cell>
          <cell r="I55">
            <v>0</v>
          </cell>
          <cell r="J55" t="str">
            <v>-</v>
          </cell>
          <cell r="K55">
            <v>363</v>
          </cell>
          <cell r="L55">
            <v>540</v>
          </cell>
        </row>
        <row r="56">
          <cell r="C56" t="str">
            <v>Campina do Simão</v>
          </cell>
          <cell r="D56" t="str">
            <v>PR</v>
          </cell>
          <cell r="E56" t="str">
            <v>-</v>
          </cell>
          <cell r="F56">
            <v>73.308258443390841</v>
          </cell>
          <cell r="G56">
            <v>43.035603914542975</v>
          </cell>
          <cell r="H56">
            <v>10.964396085457027</v>
          </cell>
          <cell r="I56">
            <v>0</v>
          </cell>
          <cell r="J56" t="str">
            <v>-</v>
          </cell>
          <cell r="K56">
            <v>63</v>
          </cell>
          <cell r="L56">
            <v>88</v>
          </cell>
        </row>
        <row r="57">
          <cell r="C57" t="str">
            <v>Campina Grande do Sul</v>
          </cell>
          <cell r="D57" t="str">
            <v>PR</v>
          </cell>
          <cell r="E57" t="str">
            <v>-</v>
          </cell>
          <cell r="F57">
            <v>1803.8274501828291</v>
          </cell>
          <cell r="G57">
            <v>456.65557487098374</v>
          </cell>
          <cell r="H57">
            <v>116.34442512901624</v>
          </cell>
          <cell r="I57">
            <v>0</v>
          </cell>
          <cell r="J57" t="str">
            <v>-</v>
          </cell>
          <cell r="K57">
            <v>556</v>
          </cell>
          <cell r="L57">
            <v>854</v>
          </cell>
        </row>
        <row r="58">
          <cell r="C58" t="str">
            <v>Campo Bonito</v>
          </cell>
          <cell r="D58" t="str">
            <v>PR</v>
          </cell>
          <cell r="E58" t="str">
            <v>-</v>
          </cell>
          <cell r="F58">
            <v>76.640452008999503</v>
          </cell>
          <cell r="G58">
            <v>86.071207829085949</v>
          </cell>
          <cell r="H58">
            <v>21.928792170914054</v>
          </cell>
          <cell r="I58">
            <v>0</v>
          </cell>
          <cell r="J58" t="str">
            <v>-</v>
          </cell>
          <cell r="K58">
            <v>75</v>
          </cell>
          <cell r="L58">
            <v>131</v>
          </cell>
        </row>
        <row r="59">
          <cell r="C59" t="str">
            <v>Campo do Tenente</v>
          </cell>
          <cell r="D59" t="str">
            <v>PR</v>
          </cell>
          <cell r="E59" t="str">
            <v>-</v>
          </cell>
          <cell r="F59">
            <v>103.2980005338689</v>
          </cell>
          <cell r="G59">
            <v>102.01032039002779</v>
          </cell>
          <cell r="H59">
            <v>25.989679609972214</v>
          </cell>
          <cell r="I59">
            <v>0</v>
          </cell>
          <cell r="J59" t="str">
            <v>-</v>
          </cell>
          <cell r="K59">
            <v>110</v>
          </cell>
          <cell r="L59">
            <v>161</v>
          </cell>
        </row>
        <row r="60">
          <cell r="C60" t="str">
            <v>Campo Largo</v>
          </cell>
          <cell r="D60" t="str">
            <v>PR</v>
          </cell>
          <cell r="E60" t="str">
            <v>-</v>
          </cell>
          <cell r="F60">
            <v>4306.3048179549432</v>
          </cell>
          <cell r="G60">
            <v>1621.0077474477853</v>
          </cell>
          <cell r="H60">
            <v>412.99225255221472</v>
          </cell>
          <cell r="I60">
            <v>0</v>
          </cell>
          <cell r="J60">
            <v>135</v>
          </cell>
          <cell r="K60">
            <v>1948</v>
          </cell>
          <cell r="L60">
            <v>3011</v>
          </cell>
        </row>
        <row r="61">
          <cell r="C61" t="str">
            <v>Campo Magro</v>
          </cell>
          <cell r="D61" t="str">
            <v>PR</v>
          </cell>
          <cell r="E61" t="str">
            <v>-</v>
          </cell>
          <cell r="F61">
            <v>473.17148631643175</v>
          </cell>
          <cell r="G61">
            <v>280.52838107257639</v>
          </cell>
          <cell r="H61">
            <v>71.471618927423592</v>
          </cell>
          <cell r="I61">
            <v>0</v>
          </cell>
          <cell r="J61" t="str">
            <v>-</v>
          </cell>
          <cell r="K61">
            <v>379</v>
          </cell>
          <cell r="L61">
            <v>595</v>
          </cell>
        </row>
        <row r="62">
          <cell r="C62" t="str">
            <v>Campo Mourão</v>
          </cell>
          <cell r="D62" t="str">
            <v>PR</v>
          </cell>
          <cell r="E62" t="str">
            <v>-</v>
          </cell>
          <cell r="F62">
            <v>3324.4184472889206</v>
          </cell>
          <cell r="G62">
            <v>1668.8250851306109</v>
          </cell>
          <cell r="H62">
            <v>425.17491486938917</v>
          </cell>
          <cell r="I62">
            <v>0</v>
          </cell>
          <cell r="J62" t="str">
            <v>-</v>
          </cell>
          <cell r="K62">
            <v>1849</v>
          </cell>
          <cell r="L62">
            <v>2711</v>
          </cell>
        </row>
        <row r="63">
          <cell r="C63" t="str">
            <v>Cândido de Abreu</v>
          </cell>
          <cell r="D63" t="str">
            <v>PR</v>
          </cell>
          <cell r="E63">
            <v>420</v>
          </cell>
          <cell r="F63">
            <v>161.05602233775258</v>
          </cell>
          <cell r="G63">
            <v>248.65015595069272</v>
          </cell>
          <cell r="H63">
            <v>63.349844049307272</v>
          </cell>
          <cell r="I63">
            <v>0</v>
          </cell>
          <cell r="J63" t="str">
            <v>-</v>
          </cell>
          <cell r="K63">
            <v>313</v>
          </cell>
          <cell r="L63">
            <v>450</v>
          </cell>
        </row>
        <row r="64">
          <cell r="C64" t="str">
            <v>Candói</v>
          </cell>
          <cell r="D64" t="str">
            <v>PR</v>
          </cell>
          <cell r="E64" t="str">
            <v>-</v>
          </cell>
          <cell r="F64">
            <v>308.78327041307051</v>
          </cell>
          <cell r="G64">
            <v>187.28457259106665</v>
          </cell>
          <cell r="H64">
            <v>47.715427408933358</v>
          </cell>
          <cell r="I64">
            <v>0</v>
          </cell>
          <cell r="J64">
            <v>2952</v>
          </cell>
          <cell r="K64">
            <v>241</v>
          </cell>
          <cell r="L64">
            <v>365</v>
          </cell>
        </row>
        <row r="65">
          <cell r="C65" t="str">
            <v>Cantagalo</v>
          </cell>
          <cell r="D65" t="str">
            <v>PR</v>
          </cell>
          <cell r="E65" t="str">
            <v>-</v>
          </cell>
          <cell r="F65">
            <v>211.03892582188271</v>
          </cell>
          <cell r="G65">
            <v>186.48761696301955</v>
          </cell>
          <cell r="H65">
            <v>47.512383036980452</v>
          </cell>
          <cell r="I65">
            <v>0</v>
          </cell>
          <cell r="J65">
            <v>1456</v>
          </cell>
          <cell r="K65">
            <v>229</v>
          </cell>
          <cell r="L65">
            <v>328</v>
          </cell>
        </row>
        <row r="66">
          <cell r="C66" t="str">
            <v>Capanema</v>
          </cell>
          <cell r="D66" t="str">
            <v>PR</v>
          </cell>
          <cell r="E66" t="str">
            <v>-</v>
          </cell>
          <cell r="F66">
            <v>274.35060356844753</v>
          </cell>
          <cell r="G66">
            <v>413.6199709564408</v>
          </cell>
          <cell r="H66">
            <v>105.3800290435592</v>
          </cell>
          <cell r="I66">
            <v>0</v>
          </cell>
          <cell r="J66" t="str">
            <v>-</v>
          </cell>
          <cell r="K66">
            <v>476</v>
          </cell>
          <cell r="L66">
            <v>691</v>
          </cell>
        </row>
        <row r="67">
          <cell r="C67" t="str">
            <v>Capitão Leônidas Marques</v>
          </cell>
          <cell r="D67" t="str">
            <v>PR</v>
          </cell>
          <cell r="E67" t="str">
            <v>-</v>
          </cell>
          <cell r="F67">
            <v>306.56180803599801</v>
          </cell>
          <cell r="G67">
            <v>312.4066061944601</v>
          </cell>
          <cell r="H67">
            <v>79.593393805539904</v>
          </cell>
          <cell r="I67">
            <v>0</v>
          </cell>
          <cell r="J67" t="str">
            <v>-</v>
          </cell>
          <cell r="K67">
            <v>398</v>
          </cell>
          <cell r="L67">
            <v>519</v>
          </cell>
        </row>
        <row r="68">
          <cell r="C68" t="str">
            <v>Carambeí</v>
          </cell>
          <cell r="D68" t="str">
            <v>PR</v>
          </cell>
          <cell r="E68" t="str">
            <v>-</v>
          </cell>
          <cell r="F68">
            <v>359.87690508573684</v>
          </cell>
          <cell r="G68">
            <v>215.97497520076195</v>
          </cell>
          <cell r="H68">
            <v>55.025024799238047</v>
          </cell>
          <cell r="I68">
            <v>0</v>
          </cell>
          <cell r="J68" t="str">
            <v>-</v>
          </cell>
          <cell r="K68">
            <v>259</v>
          </cell>
          <cell r="L68">
            <v>408</v>
          </cell>
        </row>
        <row r="69">
          <cell r="C69" t="str">
            <v>Carlópolis</v>
          </cell>
          <cell r="D69" t="str">
            <v>PR</v>
          </cell>
          <cell r="E69" t="str">
            <v>-</v>
          </cell>
          <cell r="F69">
            <v>390.97737836475113</v>
          </cell>
          <cell r="G69">
            <v>295.67053800547114</v>
          </cell>
          <cell r="H69">
            <v>75.329461994528842</v>
          </cell>
          <cell r="I69">
            <v>0</v>
          </cell>
          <cell r="J69" t="str">
            <v>-</v>
          </cell>
          <cell r="K69">
            <v>298</v>
          </cell>
          <cell r="L69">
            <v>465</v>
          </cell>
        </row>
        <row r="70">
          <cell r="C70" t="str">
            <v>Cascavel</v>
          </cell>
          <cell r="D70" t="str">
            <v>PR</v>
          </cell>
          <cell r="E70" t="str">
            <v>-</v>
          </cell>
          <cell r="F70">
            <v>17289.641680754874</v>
          </cell>
          <cell r="G70">
            <v>4430.2763363137847</v>
          </cell>
          <cell r="H70">
            <v>1128.7236636862151</v>
          </cell>
          <cell r="I70">
            <v>0</v>
          </cell>
          <cell r="J70" t="str">
            <v>-</v>
          </cell>
          <cell r="K70">
            <v>5067</v>
          </cell>
          <cell r="L70">
            <v>8089</v>
          </cell>
        </row>
        <row r="71">
          <cell r="C71" t="str">
            <v>Castro</v>
          </cell>
          <cell r="D71" t="str">
            <v>PR</v>
          </cell>
          <cell r="E71" t="str">
            <v>-</v>
          </cell>
          <cell r="F71">
            <v>1279.5623291937309</v>
          </cell>
          <cell r="G71">
            <v>921.28070602243838</v>
          </cell>
          <cell r="H71">
            <v>234.71929397756156</v>
          </cell>
          <cell r="I71">
            <v>0</v>
          </cell>
          <cell r="J71">
            <v>482</v>
          </cell>
          <cell r="K71">
            <v>1121</v>
          </cell>
          <cell r="L71">
            <v>1566</v>
          </cell>
        </row>
        <row r="72">
          <cell r="C72" t="str">
            <v>Catanduvas</v>
          </cell>
          <cell r="D72" t="str">
            <v>PR</v>
          </cell>
          <cell r="E72" t="str">
            <v>-</v>
          </cell>
          <cell r="F72">
            <v>155.50236639507148</v>
          </cell>
          <cell r="G72">
            <v>167.36068188988935</v>
          </cell>
          <cell r="H72">
            <v>42.639318110110665</v>
          </cell>
          <cell r="I72">
            <v>0</v>
          </cell>
          <cell r="J72" t="str">
            <v>-</v>
          </cell>
          <cell r="K72">
            <v>204</v>
          </cell>
          <cell r="L72">
            <v>275</v>
          </cell>
        </row>
        <row r="73">
          <cell r="C73" t="str">
            <v>Centenário do Sul</v>
          </cell>
          <cell r="D73" t="str">
            <v>PR</v>
          </cell>
          <cell r="E73" t="str">
            <v>-</v>
          </cell>
          <cell r="F73">
            <v>215.4818505760276</v>
          </cell>
          <cell r="G73">
            <v>251.041022834834</v>
          </cell>
          <cell r="H73">
            <v>63.958977165165997</v>
          </cell>
          <cell r="I73">
            <v>0</v>
          </cell>
          <cell r="J73" t="str">
            <v>-</v>
          </cell>
          <cell r="K73">
            <v>254</v>
          </cell>
          <cell r="L73">
            <v>333</v>
          </cell>
        </row>
        <row r="74">
          <cell r="C74" t="str">
            <v>Cerro Azul</v>
          </cell>
          <cell r="D74" t="str">
            <v>PR</v>
          </cell>
          <cell r="E74" t="str">
            <v>-</v>
          </cell>
          <cell r="F74">
            <v>292.12230258502711</v>
          </cell>
          <cell r="G74">
            <v>265.38622413968164</v>
          </cell>
          <cell r="H74">
            <v>67.613775860318341</v>
          </cell>
          <cell r="I74">
            <v>0</v>
          </cell>
          <cell r="J74">
            <v>21</v>
          </cell>
          <cell r="K74">
            <v>313</v>
          </cell>
          <cell r="L74">
            <v>432</v>
          </cell>
        </row>
        <row r="75">
          <cell r="C75" t="str">
            <v>Céu Azul</v>
          </cell>
          <cell r="D75" t="str">
            <v>PR</v>
          </cell>
          <cell r="E75" t="str">
            <v>-</v>
          </cell>
          <cell r="F75">
            <v>201.04234512505667</v>
          </cell>
          <cell r="G75">
            <v>233.50799901779797</v>
          </cell>
          <cell r="H75">
            <v>59.492000982202022</v>
          </cell>
          <cell r="I75">
            <v>0</v>
          </cell>
          <cell r="J75" t="str">
            <v>-</v>
          </cell>
          <cell r="K75">
            <v>268</v>
          </cell>
          <cell r="L75">
            <v>388</v>
          </cell>
        </row>
        <row r="76">
          <cell r="C76" t="str">
            <v>Chopinzinho</v>
          </cell>
          <cell r="D76" t="str">
            <v>PR</v>
          </cell>
          <cell r="E76">
            <v>287</v>
          </cell>
          <cell r="F76">
            <v>385.42372242207</v>
          </cell>
          <cell r="G76">
            <v>405.65041467596984</v>
          </cell>
          <cell r="H76">
            <v>103.34958532403013</v>
          </cell>
          <cell r="I76">
            <v>0</v>
          </cell>
          <cell r="J76" t="str">
            <v>-</v>
          </cell>
          <cell r="K76">
            <v>428</v>
          </cell>
          <cell r="L76">
            <v>655</v>
          </cell>
        </row>
        <row r="77">
          <cell r="C77" t="str">
            <v>Cianorte</v>
          </cell>
          <cell r="D77" t="str">
            <v>PR</v>
          </cell>
          <cell r="E77" t="str">
            <v>-</v>
          </cell>
          <cell r="F77">
            <v>1994.8732146110597</v>
          </cell>
          <cell r="G77">
            <v>1465.6013999786023</v>
          </cell>
          <cell r="H77">
            <v>373.39860002139767</v>
          </cell>
          <cell r="I77">
            <v>0</v>
          </cell>
          <cell r="J77" t="str">
            <v>-</v>
          </cell>
          <cell r="K77">
            <v>1484</v>
          </cell>
          <cell r="L77">
            <v>2231</v>
          </cell>
        </row>
        <row r="78">
          <cell r="C78" t="str">
            <v>Cidade Gaúcha</v>
          </cell>
          <cell r="D78" t="str">
            <v>PR</v>
          </cell>
          <cell r="E78" t="str">
            <v>-</v>
          </cell>
          <cell r="F78">
            <v>211.03892582188271</v>
          </cell>
          <cell r="G78">
            <v>230.3201765056096</v>
          </cell>
          <cell r="H78">
            <v>58.679823494390391</v>
          </cell>
          <cell r="I78">
            <v>0</v>
          </cell>
          <cell r="J78" t="str">
            <v>-</v>
          </cell>
          <cell r="K78">
            <v>217</v>
          </cell>
          <cell r="L78">
            <v>303</v>
          </cell>
        </row>
        <row r="79">
          <cell r="C79" t="str">
            <v>Clevelândia</v>
          </cell>
          <cell r="D79" t="str">
            <v>PR</v>
          </cell>
          <cell r="E79">
            <v>68</v>
          </cell>
          <cell r="F79">
            <v>269.90767881430264</v>
          </cell>
          <cell r="G79">
            <v>375.36610081018034</v>
          </cell>
          <cell r="H79">
            <v>95.63389918981963</v>
          </cell>
          <cell r="I79">
            <v>0</v>
          </cell>
          <cell r="J79" t="str">
            <v>-</v>
          </cell>
          <cell r="K79">
            <v>373</v>
          </cell>
          <cell r="L79">
            <v>510</v>
          </cell>
        </row>
        <row r="80">
          <cell r="C80" t="str">
            <v>Colombo</v>
          </cell>
          <cell r="D80" t="str">
            <v>PR</v>
          </cell>
          <cell r="E80" t="str">
            <v>-</v>
          </cell>
          <cell r="F80">
            <v>3730.9460622931788</v>
          </cell>
          <cell r="G80">
            <v>2241.039226068423</v>
          </cell>
          <cell r="H80">
            <v>570.96077393157702</v>
          </cell>
          <cell r="I80">
            <v>0</v>
          </cell>
          <cell r="J80" t="str">
            <v>-</v>
          </cell>
          <cell r="K80">
            <v>2896</v>
          </cell>
          <cell r="L80">
            <v>4702</v>
          </cell>
        </row>
        <row r="81">
          <cell r="C81" t="str">
            <v>Colorado</v>
          </cell>
          <cell r="D81" t="str">
            <v>PR</v>
          </cell>
          <cell r="E81" t="str">
            <v>-</v>
          </cell>
          <cell r="F81">
            <v>790.84060623779203</v>
          </cell>
          <cell r="G81">
            <v>588.95020912680104</v>
          </cell>
          <cell r="H81">
            <v>150.04979087319896</v>
          </cell>
          <cell r="I81">
            <v>0</v>
          </cell>
          <cell r="J81" t="str">
            <v>-</v>
          </cell>
          <cell r="K81">
            <v>584</v>
          </cell>
          <cell r="L81">
            <v>820</v>
          </cell>
        </row>
        <row r="82">
          <cell r="C82" t="str">
            <v>Congonhinhas</v>
          </cell>
          <cell r="D82" t="str">
            <v>PR</v>
          </cell>
          <cell r="E82" t="str">
            <v>-</v>
          </cell>
          <cell r="F82">
            <v>126.62335549312962</v>
          </cell>
          <cell r="G82">
            <v>216.77193082880905</v>
          </cell>
          <cell r="H82">
            <v>55.228069171190953</v>
          </cell>
          <cell r="I82">
            <v>0</v>
          </cell>
          <cell r="J82" t="str">
            <v>-</v>
          </cell>
          <cell r="K82">
            <v>196</v>
          </cell>
          <cell r="L82">
            <v>286</v>
          </cell>
        </row>
        <row r="83">
          <cell r="C83" t="str">
            <v>Conselheiro Mairinck</v>
          </cell>
          <cell r="D83" t="str">
            <v>PR</v>
          </cell>
          <cell r="E83" t="str">
            <v>-</v>
          </cell>
          <cell r="F83">
            <v>67.754602500709709</v>
          </cell>
          <cell r="G83">
            <v>87.665119085180123</v>
          </cell>
          <cell r="H83">
            <v>22.33488091481987</v>
          </cell>
          <cell r="I83">
            <v>0</v>
          </cell>
          <cell r="J83" t="str">
            <v>-</v>
          </cell>
          <cell r="K83">
            <v>82</v>
          </cell>
          <cell r="L83">
            <v>126</v>
          </cell>
        </row>
        <row r="84">
          <cell r="C84" t="str">
            <v>Contenda</v>
          </cell>
          <cell r="D84" t="str">
            <v>PR</v>
          </cell>
          <cell r="E84" t="str">
            <v>-</v>
          </cell>
          <cell r="F84">
            <v>217.70331295310007</v>
          </cell>
          <cell r="G84">
            <v>255.02580097506947</v>
          </cell>
          <cell r="H84">
            <v>64.974199024930527</v>
          </cell>
          <cell r="I84">
            <v>0</v>
          </cell>
          <cell r="J84" t="str">
            <v>-</v>
          </cell>
          <cell r="K84">
            <v>294</v>
          </cell>
          <cell r="L84">
            <v>495</v>
          </cell>
        </row>
        <row r="85">
          <cell r="C85" t="str">
            <v>Corbélia</v>
          </cell>
          <cell r="D85" t="str">
            <v>PR</v>
          </cell>
          <cell r="E85" t="str">
            <v>-</v>
          </cell>
          <cell r="F85">
            <v>478.72514225911289</v>
          </cell>
          <cell r="G85">
            <v>370.58436704189785</v>
          </cell>
          <cell r="H85">
            <v>94.415632958102179</v>
          </cell>
          <cell r="I85">
            <v>0</v>
          </cell>
          <cell r="J85" t="str">
            <v>-</v>
          </cell>
          <cell r="K85">
            <v>375</v>
          </cell>
          <cell r="L85">
            <v>511</v>
          </cell>
        </row>
        <row r="86">
          <cell r="C86" t="str">
            <v>Cornélio Procópio</v>
          </cell>
          <cell r="D86" t="str">
            <v>PR</v>
          </cell>
          <cell r="E86" t="str">
            <v>-</v>
          </cell>
          <cell r="F86">
            <v>1856.0318160440315</v>
          </cell>
          <cell r="G86">
            <v>1244.0477353815108</v>
          </cell>
          <cell r="H86">
            <v>316.95226461848927</v>
          </cell>
          <cell r="I86">
            <v>0</v>
          </cell>
          <cell r="J86" t="str">
            <v>-</v>
          </cell>
          <cell r="K86">
            <v>1201</v>
          </cell>
          <cell r="L86">
            <v>1866</v>
          </cell>
        </row>
        <row r="87">
          <cell r="C87" t="str">
            <v>Coronel Domingos Soares</v>
          </cell>
          <cell r="D87" t="str">
            <v>PR</v>
          </cell>
          <cell r="E87" t="str">
            <v>-</v>
          </cell>
          <cell r="F87">
            <v>144.39505450970921</v>
          </cell>
          <cell r="G87">
            <v>74.913829036426648</v>
          </cell>
          <cell r="H87">
            <v>19.086170963573345</v>
          </cell>
          <cell r="I87">
            <v>0</v>
          </cell>
          <cell r="J87" t="str">
            <v>-</v>
          </cell>
          <cell r="K87">
            <v>91</v>
          </cell>
          <cell r="L87">
            <v>158</v>
          </cell>
        </row>
        <row r="88">
          <cell r="C88" t="str">
            <v>Coronel Vivida</v>
          </cell>
          <cell r="D88" t="str">
            <v>PR</v>
          </cell>
          <cell r="E88">
            <v>376</v>
          </cell>
          <cell r="F88">
            <v>460.9534432425333</v>
          </cell>
          <cell r="G88">
            <v>499.69117878552674</v>
          </cell>
          <cell r="H88">
            <v>127.30882121447327</v>
          </cell>
          <cell r="I88">
            <v>0</v>
          </cell>
          <cell r="J88" t="str">
            <v>-</v>
          </cell>
          <cell r="K88">
            <v>512</v>
          </cell>
          <cell r="L88">
            <v>715</v>
          </cell>
        </row>
        <row r="89">
          <cell r="C89" t="str">
            <v>Corumbataí do Sul</v>
          </cell>
          <cell r="D89" t="str">
            <v>PR</v>
          </cell>
          <cell r="E89" t="str">
            <v>-</v>
          </cell>
          <cell r="F89">
            <v>75.529720820463282</v>
          </cell>
          <cell r="G89">
            <v>86.868163457133036</v>
          </cell>
          <cell r="H89">
            <v>22.131836542866964</v>
          </cell>
          <cell r="I89">
            <v>0</v>
          </cell>
          <cell r="J89" t="str">
            <v>-</v>
          </cell>
          <cell r="K89">
            <v>96</v>
          </cell>
          <cell r="L89">
            <v>134</v>
          </cell>
        </row>
        <row r="90">
          <cell r="C90" t="str">
            <v>Cruzeiro do Iguaçu</v>
          </cell>
          <cell r="D90" t="str">
            <v>PR</v>
          </cell>
          <cell r="E90" t="str">
            <v>-</v>
          </cell>
          <cell r="F90">
            <v>77.751183197535738</v>
          </cell>
          <cell r="G90">
            <v>94.040764109556861</v>
          </cell>
          <cell r="H90">
            <v>23.959235890443136</v>
          </cell>
          <cell r="I90">
            <v>0</v>
          </cell>
          <cell r="J90" t="str">
            <v>-</v>
          </cell>
          <cell r="K90">
            <v>90</v>
          </cell>
          <cell r="L90">
            <v>120</v>
          </cell>
        </row>
        <row r="91">
          <cell r="C91" t="str">
            <v>Cruzeiro do Oeste</v>
          </cell>
          <cell r="D91" t="str">
            <v>PR</v>
          </cell>
          <cell r="E91" t="str">
            <v>-</v>
          </cell>
          <cell r="F91">
            <v>479.83587344764908</v>
          </cell>
          <cell r="G91">
            <v>553.88416149272894</v>
          </cell>
          <cell r="H91">
            <v>141.11583850727101</v>
          </cell>
          <cell r="I91">
            <v>0</v>
          </cell>
          <cell r="J91" t="str">
            <v>-</v>
          </cell>
          <cell r="K91">
            <v>523</v>
          </cell>
          <cell r="L91">
            <v>727</v>
          </cell>
        </row>
        <row r="92">
          <cell r="C92" t="str">
            <v>Cruzeiro do Sul</v>
          </cell>
          <cell r="D92" t="str">
            <v>PR</v>
          </cell>
          <cell r="E92" t="str">
            <v>-</v>
          </cell>
          <cell r="F92">
            <v>109.96238766508625</v>
          </cell>
          <cell r="G92">
            <v>98.025542249792323</v>
          </cell>
          <cell r="H92">
            <v>24.974457750207673</v>
          </cell>
          <cell r="I92">
            <v>0</v>
          </cell>
          <cell r="J92" t="str">
            <v>-</v>
          </cell>
          <cell r="K92">
            <v>104</v>
          </cell>
          <cell r="L92">
            <v>123</v>
          </cell>
        </row>
        <row r="93">
          <cell r="C93" t="str">
            <v>Cruz Machado</v>
          </cell>
          <cell r="D93" t="str">
            <v>PR</v>
          </cell>
          <cell r="E93" t="str">
            <v>-</v>
          </cell>
          <cell r="F93">
            <v>212.14965701041893</v>
          </cell>
          <cell r="G93">
            <v>302.843138657895</v>
          </cell>
          <cell r="H93">
            <v>77.156861342105003</v>
          </cell>
          <cell r="I93">
            <v>0</v>
          </cell>
          <cell r="J93" t="str">
            <v>-</v>
          </cell>
          <cell r="K93">
            <v>343</v>
          </cell>
          <cell r="L93">
            <v>442</v>
          </cell>
        </row>
        <row r="94">
          <cell r="C94" t="str">
            <v>Cruzmaltina</v>
          </cell>
          <cell r="D94" t="str">
            <v>PR</v>
          </cell>
          <cell r="E94" t="str">
            <v>-</v>
          </cell>
          <cell r="F94">
            <v>49.982903484130112</v>
          </cell>
          <cell r="G94">
            <v>73.319917780332474</v>
          </cell>
          <cell r="H94">
            <v>18.680082219667529</v>
          </cell>
          <cell r="I94">
            <v>0</v>
          </cell>
          <cell r="J94" t="str">
            <v>-</v>
          </cell>
          <cell r="K94">
            <v>73</v>
          </cell>
          <cell r="L94">
            <v>92</v>
          </cell>
        </row>
        <row r="95">
          <cell r="C95" t="str">
            <v>Curitiba</v>
          </cell>
          <cell r="D95" t="str">
            <v>PR</v>
          </cell>
          <cell r="E95">
            <v>156</v>
          </cell>
          <cell r="F95">
            <v>60331.585967722123</v>
          </cell>
          <cell r="G95">
            <v>36129.983397514923</v>
          </cell>
          <cell r="H95">
            <v>9205.0166024850805</v>
          </cell>
          <cell r="I95">
            <v>0</v>
          </cell>
          <cell r="J95" t="str">
            <v>-</v>
          </cell>
          <cell r="K95">
            <v>36769</v>
          </cell>
          <cell r="L95">
            <v>58228</v>
          </cell>
        </row>
        <row r="96">
          <cell r="C96" t="str">
            <v>Curiúva</v>
          </cell>
          <cell r="D96" t="str">
            <v>PR</v>
          </cell>
          <cell r="E96" t="str">
            <v>-</v>
          </cell>
          <cell r="F96">
            <v>188.82430205115821</v>
          </cell>
          <cell r="G96">
            <v>253.4318897189753</v>
          </cell>
          <cell r="H96">
            <v>64.568110281024715</v>
          </cell>
          <cell r="I96">
            <v>0</v>
          </cell>
          <cell r="J96">
            <v>352</v>
          </cell>
          <cell r="K96">
            <v>305</v>
          </cell>
          <cell r="L96">
            <v>384</v>
          </cell>
        </row>
        <row r="97">
          <cell r="C97" t="str">
            <v>Diamante do Norte</v>
          </cell>
          <cell r="D97" t="str">
            <v>PR</v>
          </cell>
          <cell r="E97" t="str">
            <v>-</v>
          </cell>
          <cell r="F97">
            <v>128.84481787020206</v>
          </cell>
          <cell r="G97">
            <v>152.2185249569946</v>
          </cell>
          <cell r="H97">
            <v>38.781475043005415</v>
          </cell>
          <cell r="I97">
            <v>0</v>
          </cell>
          <cell r="J97" t="str">
            <v>-</v>
          </cell>
          <cell r="K97">
            <v>167</v>
          </cell>
          <cell r="L97">
            <v>220</v>
          </cell>
        </row>
        <row r="98">
          <cell r="C98" t="str">
            <v>Diamante do Sul</v>
          </cell>
          <cell r="D98" t="str">
            <v>PR</v>
          </cell>
          <cell r="E98" t="str">
            <v>-</v>
          </cell>
          <cell r="F98">
            <v>63.311677746564811</v>
          </cell>
          <cell r="G98">
            <v>59.771672103531905</v>
          </cell>
          <cell r="H98">
            <v>15.228327896468095</v>
          </cell>
          <cell r="I98">
            <v>0</v>
          </cell>
          <cell r="J98" t="str">
            <v>-</v>
          </cell>
          <cell r="K98">
            <v>56</v>
          </cell>
          <cell r="L98">
            <v>98</v>
          </cell>
        </row>
        <row r="99">
          <cell r="C99" t="str">
            <v>Diamante D'Oeste</v>
          </cell>
          <cell r="D99" t="str">
            <v>PR</v>
          </cell>
          <cell r="E99">
            <v>262</v>
          </cell>
          <cell r="F99">
            <v>89.969226271434209</v>
          </cell>
          <cell r="G99">
            <v>103.60423164612197</v>
          </cell>
          <cell r="H99">
            <v>26.395768353878029</v>
          </cell>
          <cell r="I99">
            <v>0</v>
          </cell>
          <cell r="J99" t="str">
            <v>-</v>
          </cell>
          <cell r="K99">
            <v>128</v>
          </cell>
          <cell r="L99">
            <v>171</v>
          </cell>
        </row>
        <row r="100">
          <cell r="C100" t="str">
            <v>Dois Vizinhos</v>
          </cell>
          <cell r="D100" t="str">
            <v>PR</v>
          </cell>
          <cell r="E100" t="str">
            <v>-</v>
          </cell>
          <cell r="F100">
            <v>733.08258443390832</v>
          </cell>
          <cell r="G100">
            <v>659.87926002299218</v>
          </cell>
          <cell r="H100">
            <v>168.12073997700776</v>
          </cell>
          <cell r="I100">
            <v>0</v>
          </cell>
          <cell r="J100" t="str">
            <v>-</v>
          </cell>
          <cell r="K100">
            <v>671</v>
          </cell>
          <cell r="L100">
            <v>1044</v>
          </cell>
        </row>
        <row r="101">
          <cell r="C101" t="str">
            <v>Douradina</v>
          </cell>
          <cell r="D101" t="str">
            <v>PR</v>
          </cell>
          <cell r="E101" t="str">
            <v>-</v>
          </cell>
          <cell r="F101">
            <v>207.70673225627402</v>
          </cell>
          <cell r="G101">
            <v>186.48761696301955</v>
          </cell>
          <cell r="H101">
            <v>47.512383036980452</v>
          </cell>
          <cell r="I101">
            <v>0</v>
          </cell>
          <cell r="J101" t="str">
            <v>-</v>
          </cell>
          <cell r="K101">
            <v>162</v>
          </cell>
          <cell r="L101">
            <v>236</v>
          </cell>
        </row>
        <row r="102">
          <cell r="C102" t="str">
            <v>Doutor Camargo</v>
          </cell>
          <cell r="D102" t="str">
            <v>PR</v>
          </cell>
          <cell r="E102" t="str">
            <v>-</v>
          </cell>
          <cell r="F102">
            <v>121.0696995504485</v>
          </cell>
          <cell r="G102">
            <v>198.44195138372592</v>
          </cell>
          <cell r="H102">
            <v>50.558048616274071</v>
          </cell>
          <cell r="I102">
            <v>0</v>
          </cell>
          <cell r="J102" t="str">
            <v>-</v>
          </cell>
          <cell r="K102">
            <v>197</v>
          </cell>
          <cell r="L102">
            <v>252</v>
          </cell>
        </row>
        <row r="103">
          <cell r="C103" t="str">
            <v>Enéas Marques</v>
          </cell>
          <cell r="D103" t="str">
            <v>PR</v>
          </cell>
          <cell r="E103" t="str">
            <v>-</v>
          </cell>
          <cell r="F103">
            <v>89.969226271434209</v>
          </cell>
          <cell r="G103">
            <v>109.97987667049871</v>
          </cell>
          <cell r="H103">
            <v>28.020123329501292</v>
          </cell>
          <cell r="I103">
            <v>0</v>
          </cell>
          <cell r="J103" t="str">
            <v>-</v>
          </cell>
          <cell r="K103">
            <v>122</v>
          </cell>
          <cell r="L103">
            <v>188</v>
          </cell>
        </row>
        <row r="104">
          <cell r="C104" t="str">
            <v>Engenheiro Beltrão</v>
          </cell>
          <cell r="D104" t="str">
            <v>PR</v>
          </cell>
          <cell r="E104" t="str">
            <v>-</v>
          </cell>
          <cell r="F104">
            <v>272.12914119137508</v>
          </cell>
          <cell r="G104">
            <v>309.21878368227169</v>
          </cell>
          <cell r="H104">
            <v>78.78121631772828</v>
          </cell>
          <cell r="I104">
            <v>0</v>
          </cell>
          <cell r="J104" t="str">
            <v>-</v>
          </cell>
          <cell r="K104">
            <v>305</v>
          </cell>
          <cell r="L104">
            <v>476</v>
          </cell>
        </row>
        <row r="105">
          <cell r="C105" t="str">
            <v>Esperança Nova</v>
          </cell>
          <cell r="D105" t="str">
            <v>PR</v>
          </cell>
          <cell r="E105" t="str">
            <v>-</v>
          </cell>
          <cell r="F105">
            <v>66.643871312173488</v>
          </cell>
          <cell r="G105">
            <v>56.583849591343537</v>
          </cell>
          <cell r="H105">
            <v>14.416150408656462</v>
          </cell>
          <cell r="I105">
            <v>0</v>
          </cell>
          <cell r="J105" t="str">
            <v>-</v>
          </cell>
          <cell r="K105">
            <v>62</v>
          </cell>
          <cell r="L105">
            <v>77</v>
          </cell>
        </row>
        <row r="106">
          <cell r="C106" t="str">
            <v>Entre Rios do Oeste</v>
          </cell>
          <cell r="D106" t="str">
            <v>PR</v>
          </cell>
          <cell r="E106" t="str">
            <v>-</v>
          </cell>
          <cell r="F106">
            <v>87.747763894361754</v>
          </cell>
          <cell r="G106">
            <v>79.695562804709212</v>
          </cell>
          <cell r="H106">
            <v>20.304437195290792</v>
          </cell>
          <cell r="I106">
            <v>0</v>
          </cell>
          <cell r="J106" t="str">
            <v>-</v>
          </cell>
          <cell r="K106">
            <v>110</v>
          </cell>
          <cell r="L106">
            <v>156</v>
          </cell>
        </row>
        <row r="107">
          <cell r="C107" t="str">
            <v>Espigão Alto do Iguaçu</v>
          </cell>
          <cell r="D107" t="str">
            <v>PR</v>
          </cell>
          <cell r="E107">
            <v>167</v>
          </cell>
          <cell r="F107">
            <v>85.526301517289312</v>
          </cell>
          <cell r="G107">
            <v>103.60423164612197</v>
          </cell>
          <cell r="H107">
            <v>26.395768353878029</v>
          </cell>
          <cell r="I107">
            <v>0</v>
          </cell>
          <cell r="J107" t="str">
            <v>-</v>
          </cell>
          <cell r="K107">
            <v>115</v>
          </cell>
          <cell r="L107">
            <v>163</v>
          </cell>
        </row>
        <row r="108">
          <cell r="C108" t="str">
            <v>Farol</v>
          </cell>
          <cell r="D108" t="str">
            <v>PR</v>
          </cell>
          <cell r="E108" t="str">
            <v>-</v>
          </cell>
          <cell r="F108">
            <v>74.418989631927062</v>
          </cell>
          <cell r="G108">
            <v>73.319917780332474</v>
          </cell>
          <cell r="H108">
            <v>18.680082219667529</v>
          </cell>
          <cell r="I108">
            <v>0</v>
          </cell>
          <cell r="J108" t="str">
            <v>-</v>
          </cell>
          <cell r="K108">
            <v>79</v>
          </cell>
          <cell r="L108">
            <v>97</v>
          </cell>
        </row>
        <row r="109">
          <cell r="C109" t="str">
            <v>Faxinal</v>
          </cell>
          <cell r="D109" t="str">
            <v>PR</v>
          </cell>
          <cell r="E109" t="str">
            <v>-</v>
          </cell>
          <cell r="F109">
            <v>324.33350705257766</v>
          </cell>
          <cell r="G109">
            <v>379.35087895041585</v>
          </cell>
          <cell r="H109">
            <v>96.649121049584167</v>
          </cell>
          <cell r="I109">
            <v>0</v>
          </cell>
          <cell r="J109" t="str">
            <v>-</v>
          </cell>
          <cell r="K109">
            <v>410</v>
          </cell>
          <cell r="L109">
            <v>558</v>
          </cell>
        </row>
        <row r="110">
          <cell r="C110" t="str">
            <v>Fazenda Rio Grande</v>
          </cell>
          <cell r="D110" t="str">
            <v>PR</v>
          </cell>
          <cell r="E110" t="str">
            <v>-</v>
          </cell>
          <cell r="F110">
            <v>1893.7966764542632</v>
          </cell>
          <cell r="G110">
            <v>692.55444077292304</v>
          </cell>
          <cell r="H110">
            <v>176.44555922707698</v>
          </cell>
          <cell r="I110">
            <v>0</v>
          </cell>
          <cell r="J110" t="str">
            <v>-</v>
          </cell>
          <cell r="K110">
            <v>966</v>
          </cell>
          <cell r="L110">
            <v>1547</v>
          </cell>
        </row>
        <row r="111">
          <cell r="C111" t="str">
            <v>Fênix</v>
          </cell>
          <cell r="D111" t="str">
            <v>PR</v>
          </cell>
          <cell r="E111" t="str">
            <v>-</v>
          </cell>
          <cell r="F111">
            <v>101.07653815679646</v>
          </cell>
          <cell r="G111">
            <v>141.0611461643353</v>
          </cell>
          <cell r="H111">
            <v>35.938853835664702</v>
          </cell>
          <cell r="I111">
            <v>0</v>
          </cell>
          <cell r="J111" t="str">
            <v>-</v>
          </cell>
          <cell r="K111">
            <v>126</v>
          </cell>
          <cell r="L111">
            <v>185</v>
          </cell>
        </row>
        <row r="112">
          <cell r="C112" t="str">
            <v>Fernandes Pinheiro</v>
          </cell>
          <cell r="D112" t="str">
            <v>PR</v>
          </cell>
          <cell r="E112" t="str">
            <v>-</v>
          </cell>
          <cell r="F112">
            <v>112.1838500421587</v>
          </cell>
          <cell r="G112">
            <v>82.883385316897574</v>
          </cell>
          <cell r="H112">
            <v>21.116614683102423</v>
          </cell>
          <cell r="I112">
            <v>0</v>
          </cell>
          <cell r="J112" t="str">
            <v>-</v>
          </cell>
          <cell r="K112">
            <v>84</v>
          </cell>
          <cell r="L112">
            <v>140</v>
          </cell>
        </row>
        <row r="113">
          <cell r="C113" t="str">
            <v>Figueira</v>
          </cell>
          <cell r="D113" t="str">
            <v>PR</v>
          </cell>
          <cell r="E113" t="str">
            <v>-</v>
          </cell>
          <cell r="F113">
            <v>127.73408668166584</v>
          </cell>
          <cell r="G113">
            <v>196.84804012763175</v>
          </cell>
          <cell r="H113">
            <v>50.151959872368259</v>
          </cell>
          <cell r="I113">
            <v>0</v>
          </cell>
          <cell r="J113" t="str">
            <v>-</v>
          </cell>
          <cell r="K113">
            <v>213</v>
          </cell>
          <cell r="L113">
            <v>288</v>
          </cell>
        </row>
        <row r="114">
          <cell r="C114" t="str">
            <v>Floraí</v>
          </cell>
          <cell r="D114" t="str">
            <v>PR</v>
          </cell>
          <cell r="E114" t="str">
            <v>-</v>
          </cell>
          <cell r="F114">
            <v>84.415570328753077</v>
          </cell>
          <cell r="G114">
            <v>161.7819924935597</v>
          </cell>
          <cell r="H114">
            <v>41.218007506440308</v>
          </cell>
          <cell r="I114">
            <v>0</v>
          </cell>
          <cell r="J114" t="str">
            <v>-</v>
          </cell>
          <cell r="K114">
            <v>183</v>
          </cell>
          <cell r="L114">
            <v>211</v>
          </cell>
        </row>
        <row r="115">
          <cell r="C115" t="str">
            <v>Flor da Serra do Sul</v>
          </cell>
          <cell r="D115" t="str">
            <v>PR</v>
          </cell>
          <cell r="E115" t="str">
            <v>-</v>
          </cell>
          <cell r="F115">
            <v>84.415570328753077</v>
          </cell>
          <cell r="G115">
            <v>98.025542249792323</v>
          </cell>
          <cell r="H115">
            <v>24.974457750207673</v>
          </cell>
          <cell r="I115">
            <v>0</v>
          </cell>
          <cell r="J115" t="str">
            <v>-</v>
          </cell>
          <cell r="K115">
            <v>106</v>
          </cell>
          <cell r="L115">
            <v>152</v>
          </cell>
        </row>
        <row r="116">
          <cell r="C116" t="str">
            <v>Floresta</v>
          </cell>
          <cell r="D116" t="str">
            <v>PR</v>
          </cell>
          <cell r="E116" t="str">
            <v>-</v>
          </cell>
          <cell r="F116">
            <v>143.28432332117299</v>
          </cell>
          <cell r="G116">
            <v>137.07636802409985</v>
          </cell>
          <cell r="H116">
            <v>34.923631975900165</v>
          </cell>
          <cell r="I116">
            <v>0</v>
          </cell>
          <cell r="J116" t="str">
            <v>-</v>
          </cell>
          <cell r="K116">
            <v>149</v>
          </cell>
          <cell r="L116">
            <v>196</v>
          </cell>
        </row>
        <row r="117">
          <cell r="C117" t="str">
            <v>Florestópolis</v>
          </cell>
          <cell r="D117" t="str">
            <v>PR</v>
          </cell>
          <cell r="E117" t="str">
            <v>-</v>
          </cell>
          <cell r="F117">
            <v>219.92477533017251</v>
          </cell>
          <cell r="G117">
            <v>204.81759640810267</v>
          </cell>
          <cell r="H117">
            <v>52.182403591897334</v>
          </cell>
          <cell r="I117">
            <v>0</v>
          </cell>
          <cell r="J117" t="str">
            <v>-</v>
          </cell>
          <cell r="K117">
            <v>219</v>
          </cell>
          <cell r="L117">
            <v>278</v>
          </cell>
        </row>
        <row r="118">
          <cell r="C118" t="str">
            <v>Flórida</v>
          </cell>
          <cell r="D118" t="str">
            <v>PR</v>
          </cell>
          <cell r="E118" t="str">
            <v>-</v>
          </cell>
          <cell r="F118">
            <v>148.83797926385412</v>
          </cell>
          <cell r="G118">
            <v>63.756450243767368</v>
          </cell>
          <cell r="H118">
            <v>16.243549756232632</v>
          </cell>
          <cell r="I118">
            <v>0</v>
          </cell>
          <cell r="J118" t="str">
            <v>-</v>
          </cell>
          <cell r="K118">
            <v>67</v>
          </cell>
          <cell r="L118">
            <v>89</v>
          </cell>
        </row>
        <row r="119">
          <cell r="C119" t="str">
            <v>Formosa do Oeste</v>
          </cell>
          <cell r="D119" t="str">
            <v>PR</v>
          </cell>
          <cell r="E119" t="str">
            <v>-</v>
          </cell>
          <cell r="F119">
            <v>156.6130975836077</v>
          </cell>
          <cell r="G119">
            <v>243.86842218241017</v>
          </cell>
          <cell r="H119">
            <v>62.131577817589822</v>
          </cell>
          <cell r="I119">
            <v>0</v>
          </cell>
          <cell r="J119" t="str">
            <v>-</v>
          </cell>
          <cell r="K119">
            <v>229</v>
          </cell>
          <cell r="L119">
            <v>292</v>
          </cell>
        </row>
        <row r="120">
          <cell r="C120" t="str">
            <v>Foz do Iguaçu</v>
          </cell>
          <cell r="D120" t="str">
            <v>PR</v>
          </cell>
          <cell r="E120" t="str">
            <v>-</v>
          </cell>
          <cell r="F120">
            <v>8838.0880671827399</v>
          </cell>
          <cell r="G120">
            <v>3146.3808195299198</v>
          </cell>
          <cell r="H120">
            <v>801.61918047008044</v>
          </cell>
          <cell r="I120">
            <v>0</v>
          </cell>
          <cell r="J120" t="str">
            <v>-</v>
          </cell>
          <cell r="K120">
            <v>3991</v>
          </cell>
          <cell r="L120">
            <v>6361</v>
          </cell>
        </row>
        <row r="121">
          <cell r="C121" t="str">
            <v>Francisco Alves</v>
          </cell>
          <cell r="D121" t="str">
            <v>PR</v>
          </cell>
          <cell r="E121" t="str">
            <v>-</v>
          </cell>
          <cell r="F121">
            <v>88.858495082897974</v>
          </cell>
          <cell r="G121">
            <v>171.3454600301248</v>
          </cell>
          <cell r="H121">
            <v>43.654539969875202</v>
          </cell>
          <cell r="I121">
            <v>0</v>
          </cell>
          <cell r="J121" t="str">
            <v>-</v>
          </cell>
          <cell r="K121">
            <v>180</v>
          </cell>
          <cell r="L121">
            <v>258</v>
          </cell>
        </row>
        <row r="122">
          <cell r="C122" t="str">
            <v>Francisco Beltrão</v>
          </cell>
          <cell r="D122" t="str">
            <v>PR</v>
          </cell>
          <cell r="E122" t="str">
            <v>-</v>
          </cell>
          <cell r="F122">
            <v>3284.4321245016167</v>
          </cell>
          <cell r="G122">
            <v>1397.8601715945995</v>
          </cell>
          <cell r="H122">
            <v>356.13982840540046</v>
          </cell>
          <cell r="I122">
            <v>0</v>
          </cell>
          <cell r="J122" t="str">
            <v>-</v>
          </cell>
          <cell r="K122">
            <v>1577</v>
          </cell>
          <cell r="L122">
            <v>2463</v>
          </cell>
        </row>
        <row r="123">
          <cell r="C123" t="str">
            <v>Foz do Jordão</v>
          </cell>
          <cell r="D123" t="str">
            <v>PR</v>
          </cell>
          <cell r="E123" t="str">
            <v>-</v>
          </cell>
          <cell r="F123">
            <v>85.526301517289312</v>
          </cell>
          <cell r="G123">
            <v>63.756450243767368</v>
          </cell>
          <cell r="H123">
            <v>16.243549756232632</v>
          </cell>
          <cell r="I123">
            <v>0</v>
          </cell>
          <cell r="J123" t="str">
            <v>-</v>
          </cell>
          <cell r="K123">
            <v>86</v>
          </cell>
          <cell r="L123">
            <v>119</v>
          </cell>
        </row>
        <row r="124">
          <cell r="C124" t="str">
            <v>General Carneiro</v>
          </cell>
          <cell r="D124" t="str">
            <v>PR</v>
          </cell>
          <cell r="E124" t="str">
            <v>-</v>
          </cell>
          <cell r="F124">
            <v>147.7272480753179</v>
          </cell>
          <cell r="G124">
            <v>184.89370570692535</v>
          </cell>
          <cell r="H124">
            <v>47.10629429307464</v>
          </cell>
          <cell r="I124">
            <v>0</v>
          </cell>
          <cell r="J124" t="str">
            <v>-</v>
          </cell>
          <cell r="K124">
            <v>228</v>
          </cell>
          <cell r="L124">
            <v>319</v>
          </cell>
        </row>
        <row r="125">
          <cell r="C125" t="str">
            <v>Godoy Moreira</v>
          </cell>
          <cell r="D125" t="str">
            <v>PR</v>
          </cell>
          <cell r="E125" t="str">
            <v>-</v>
          </cell>
          <cell r="F125">
            <v>51.09363467266634</v>
          </cell>
          <cell r="G125">
            <v>86.868163457133036</v>
          </cell>
          <cell r="H125">
            <v>22.131836542866964</v>
          </cell>
          <cell r="I125">
            <v>0</v>
          </cell>
          <cell r="J125" t="str">
            <v>-</v>
          </cell>
          <cell r="K125">
            <v>89</v>
          </cell>
          <cell r="L125">
            <v>146</v>
          </cell>
        </row>
        <row r="126">
          <cell r="C126" t="str">
            <v>Goioerê</v>
          </cell>
          <cell r="D126" t="str">
            <v>PR</v>
          </cell>
          <cell r="E126" t="str">
            <v>-</v>
          </cell>
          <cell r="F126">
            <v>530.9295081203154</v>
          </cell>
          <cell r="G126">
            <v>710.8844202180062</v>
          </cell>
          <cell r="H126">
            <v>181.11557978199386</v>
          </cell>
          <cell r="I126">
            <v>0</v>
          </cell>
          <cell r="J126" t="str">
            <v>-</v>
          </cell>
          <cell r="K126">
            <v>707</v>
          </cell>
          <cell r="L126">
            <v>989</v>
          </cell>
        </row>
        <row r="127">
          <cell r="C127" t="str">
            <v>Goioxim</v>
          </cell>
          <cell r="D127" t="str">
            <v>PR</v>
          </cell>
          <cell r="E127" t="str">
            <v>-</v>
          </cell>
          <cell r="F127">
            <v>108.85165647655003</v>
          </cell>
          <cell r="G127">
            <v>86.868163457133036</v>
          </cell>
          <cell r="H127">
            <v>22.131836542866964</v>
          </cell>
          <cell r="I127">
            <v>0</v>
          </cell>
          <cell r="J127" t="str">
            <v>-</v>
          </cell>
          <cell r="K127">
            <v>141</v>
          </cell>
          <cell r="L127">
            <v>169</v>
          </cell>
        </row>
        <row r="128">
          <cell r="C128" t="str">
            <v>Grandes Rios</v>
          </cell>
          <cell r="D128" t="str">
            <v>PR</v>
          </cell>
          <cell r="E128" t="str">
            <v>-</v>
          </cell>
          <cell r="F128">
            <v>147.7272480753179</v>
          </cell>
          <cell r="G128">
            <v>128.30985611558182</v>
          </cell>
          <cell r="H128">
            <v>32.690143884418177</v>
          </cell>
          <cell r="I128">
            <v>0</v>
          </cell>
          <cell r="J128" t="str">
            <v>-</v>
          </cell>
          <cell r="K128">
            <v>138</v>
          </cell>
          <cell r="L128">
            <v>186</v>
          </cell>
        </row>
        <row r="129">
          <cell r="C129" t="str">
            <v>Guaíra</v>
          </cell>
          <cell r="D129" t="str">
            <v>PR</v>
          </cell>
          <cell r="E129">
            <v>614</v>
          </cell>
          <cell r="F129">
            <v>495.38611008715623</v>
          </cell>
          <cell r="G129">
            <v>647.92492560228584</v>
          </cell>
          <cell r="H129">
            <v>165.07507439771413</v>
          </cell>
          <cell r="I129">
            <v>0</v>
          </cell>
          <cell r="J129">
            <v>7</v>
          </cell>
          <cell r="K129">
            <v>674</v>
          </cell>
          <cell r="L129">
            <v>994</v>
          </cell>
        </row>
        <row r="130">
          <cell r="C130" t="str">
            <v>Guairaçá</v>
          </cell>
          <cell r="D130" t="str">
            <v>PR</v>
          </cell>
          <cell r="E130" t="str">
            <v>-</v>
          </cell>
          <cell r="F130">
            <v>136.61993618995564</v>
          </cell>
          <cell r="G130">
            <v>149.03070244480622</v>
          </cell>
          <cell r="H130">
            <v>37.969297555193783</v>
          </cell>
          <cell r="I130">
            <v>0</v>
          </cell>
          <cell r="J130" t="str">
            <v>-</v>
          </cell>
          <cell r="K130">
            <v>153</v>
          </cell>
          <cell r="L130">
            <v>188</v>
          </cell>
        </row>
        <row r="131">
          <cell r="C131" t="str">
            <v>Guamiranga</v>
          </cell>
          <cell r="D131" t="str">
            <v>PR</v>
          </cell>
          <cell r="E131" t="str">
            <v>-</v>
          </cell>
          <cell r="F131">
            <v>151.05944164092656</v>
          </cell>
          <cell r="G131">
            <v>123.52812234729927</v>
          </cell>
          <cell r="H131">
            <v>31.471877652700726</v>
          </cell>
          <cell r="I131">
            <v>0</v>
          </cell>
          <cell r="J131" t="str">
            <v>-</v>
          </cell>
          <cell r="K131">
            <v>134</v>
          </cell>
          <cell r="L131">
            <v>209</v>
          </cell>
        </row>
        <row r="132">
          <cell r="C132" t="str">
            <v>Guapirama</v>
          </cell>
          <cell r="D132" t="str">
            <v>PR</v>
          </cell>
          <cell r="E132" t="str">
            <v>-</v>
          </cell>
          <cell r="F132">
            <v>76.640452008999503</v>
          </cell>
          <cell r="G132">
            <v>70.132095268144099</v>
          </cell>
          <cell r="H132">
            <v>17.867904731855898</v>
          </cell>
          <cell r="I132">
            <v>0</v>
          </cell>
          <cell r="J132" t="str">
            <v>-</v>
          </cell>
          <cell r="K132">
            <v>81</v>
          </cell>
          <cell r="L132">
            <v>115</v>
          </cell>
        </row>
        <row r="133">
          <cell r="C133" t="str">
            <v>Guaporema</v>
          </cell>
          <cell r="D133" t="str">
            <v>PR</v>
          </cell>
          <cell r="E133" t="str">
            <v>-</v>
          </cell>
          <cell r="F133">
            <v>43.318516352912766</v>
          </cell>
          <cell r="G133">
            <v>68.538184012049925</v>
          </cell>
          <cell r="H133">
            <v>17.461815987950082</v>
          </cell>
          <cell r="I133">
            <v>0</v>
          </cell>
          <cell r="J133" t="str">
            <v>-</v>
          </cell>
          <cell r="K133">
            <v>44</v>
          </cell>
          <cell r="L133">
            <v>77</v>
          </cell>
        </row>
        <row r="134">
          <cell r="C134" t="str">
            <v>Guaraci</v>
          </cell>
          <cell r="D134" t="str">
            <v>PR</v>
          </cell>
          <cell r="E134" t="str">
            <v>-</v>
          </cell>
          <cell r="F134">
            <v>97.744344591187783</v>
          </cell>
          <cell r="G134">
            <v>141.8581017923824</v>
          </cell>
          <cell r="H134">
            <v>36.141898207617608</v>
          </cell>
          <cell r="I134">
            <v>0</v>
          </cell>
          <cell r="J134" t="str">
            <v>-</v>
          </cell>
          <cell r="K134">
            <v>128</v>
          </cell>
          <cell r="L134">
            <v>207</v>
          </cell>
        </row>
        <row r="135">
          <cell r="C135" t="str">
            <v>Guaraniaçu</v>
          </cell>
          <cell r="D135" t="str">
            <v>PR</v>
          </cell>
          <cell r="E135" t="str">
            <v>-</v>
          </cell>
          <cell r="F135">
            <v>216.59258176456382</v>
          </cell>
          <cell r="G135">
            <v>268.57404665187005</v>
          </cell>
          <cell r="H135">
            <v>68.425953348129966</v>
          </cell>
          <cell r="I135">
            <v>0</v>
          </cell>
          <cell r="J135" t="str">
            <v>-</v>
          </cell>
          <cell r="K135">
            <v>331</v>
          </cell>
          <cell r="L135">
            <v>427</v>
          </cell>
        </row>
        <row r="136">
          <cell r="C136" t="str">
            <v>Guarapuava</v>
          </cell>
          <cell r="D136" t="str">
            <v>PR</v>
          </cell>
          <cell r="E136" t="str">
            <v>-</v>
          </cell>
          <cell r="F136">
            <v>4460.6964531614785</v>
          </cell>
          <cell r="G136">
            <v>2358.9886590193928</v>
          </cell>
          <cell r="H136">
            <v>601.01134098060743</v>
          </cell>
          <cell r="I136">
            <v>0</v>
          </cell>
          <cell r="J136" t="str">
            <v>-</v>
          </cell>
          <cell r="K136">
            <v>2871</v>
          </cell>
          <cell r="L136">
            <v>4289</v>
          </cell>
        </row>
        <row r="137">
          <cell r="C137" t="str">
            <v>Guaraqueçaba</v>
          </cell>
          <cell r="D137" t="str">
            <v>PR</v>
          </cell>
          <cell r="E137">
            <v>16</v>
          </cell>
          <cell r="F137">
            <v>158.83455996068014</v>
          </cell>
          <cell r="G137">
            <v>138.67027928019402</v>
          </cell>
          <cell r="H137">
            <v>35.329720719805977</v>
          </cell>
          <cell r="I137">
            <v>0</v>
          </cell>
          <cell r="J137">
            <v>136</v>
          </cell>
          <cell r="K137">
            <v>153</v>
          </cell>
          <cell r="L137">
            <v>212</v>
          </cell>
        </row>
        <row r="138">
          <cell r="C138" t="str">
            <v>Guaratuba</v>
          </cell>
          <cell r="D138" t="str">
            <v>PR</v>
          </cell>
          <cell r="E138" t="str">
            <v>-</v>
          </cell>
          <cell r="F138">
            <v>781.95475672950226</v>
          </cell>
          <cell r="G138">
            <v>565.04154028538824</v>
          </cell>
          <cell r="H138">
            <v>143.95845971461171</v>
          </cell>
          <cell r="I138">
            <v>0</v>
          </cell>
          <cell r="J138" t="str">
            <v>-</v>
          </cell>
          <cell r="K138">
            <v>774</v>
          </cell>
          <cell r="L138">
            <v>1168</v>
          </cell>
        </row>
        <row r="139">
          <cell r="C139" t="str">
            <v>Honório Serpa</v>
          </cell>
          <cell r="D139" t="str">
            <v>PR</v>
          </cell>
          <cell r="E139" t="str">
            <v>-</v>
          </cell>
          <cell r="F139">
            <v>114.40531241923115</v>
          </cell>
          <cell r="G139">
            <v>83.680340944944675</v>
          </cell>
          <cell r="H139">
            <v>21.319659055055332</v>
          </cell>
          <cell r="I139">
            <v>0</v>
          </cell>
          <cell r="J139" t="str">
            <v>-</v>
          </cell>
          <cell r="K139">
            <v>87</v>
          </cell>
          <cell r="L139">
            <v>149</v>
          </cell>
        </row>
        <row r="140">
          <cell r="C140" t="str">
            <v>Ibaiti</v>
          </cell>
          <cell r="D140" t="str">
            <v>PR</v>
          </cell>
          <cell r="E140" t="str">
            <v>-</v>
          </cell>
          <cell r="F140">
            <v>923.01761767360279</v>
          </cell>
          <cell r="G140">
            <v>578.5897859621889</v>
          </cell>
          <cell r="H140">
            <v>147.41021403781116</v>
          </cell>
          <cell r="I140">
            <v>0</v>
          </cell>
          <cell r="J140" t="str">
            <v>-</v>
          </cell>
          <cell r="K140">
            <v>617</v>
          </cell>
          <cell r="L140">
            <v>861</v>
          </cell>
        </row>
        <row r="141">
          <cell r="C141" t="str">
            <v>Ibema</v>
          </cell>
          <cell r="D141" t="str">
            <v>PR</v>
          </cell>
          <cell r="E141" t="str">
            <v>-</v>
          </cell>
          <cell r="F141">
            <v>86.637032705825533</v>
          </cell>
          <cell r="G141">
            <v>114.76161043878126</v>
          </cell>
          <cell r="H141">
            <v>29.238389561218739</v>
          </cell>
          <cell r="I141">
            <v>0</v>
          </cell>
          <cell r="J141" t="str">
            <v>-</v>
          </cell>
          <cell r="K141">
            <v>142</v>
          </cell>
          <cell r="L141">
            <v>199</v>
          </cell>
        </row>
        <row r="142">
          <cell r="C142" t="str">
            <v>Ibiporã</v>
          </cell>
          <cell r="D142" t="str">
            <v>PR</v>
          </cell>
          <cell r="E142" t="str">
            <v>-</v>
          </cell>
          <cell r="F142">
            <v>1115.1741132903696</v>
          </cell>
          <cell r="G142">
            <v>1068.7174972111504</v>
          </cell>
          <cell r="H142">
            <v>272.28250278884951</v>
          </cell>
          <cell r="I142">
            <v>0</v>
          </cell>
          <cell r="J142" t="str">
            <v>-</v>
          </cell>
          <cell r="K142">
            <v>1101</v>
          </cell>
          <cell r="L142">
            <v>1649</v>
          </cell>
        </row>
        <row r="143">
          <cell r="C143" t="str">
            <v>Icaraíma</v>
          </cell>
          <cell r="D143" t="str">
            <v>PR</v>
          </cell>
          <cell r="E143" t="str">
            <v>-</v>
          </cell>
          <cell r="F143">
            <v>177.71699016579595</v>
          </cell>
          <cell r="G143">
            <v>223.94453148123287</v>
          </cell>
          <cell r="H143">
            <v>57.055468518767128</v>
          </cell>
          <cell r="I143">
            <v>0</v>
          </cell>
          <cell r="J143" t="str">
            <v>-</v>
          </cell>
          <cell r="K143">
            <v>238</v>
          </cell>
          <cell r="L143">
            <v>316</v>
          </cell>
        </row>
        <row r="144">
          <cell r="C144" t="str">
            <v>Iguaraçu</v>
          </cell>
          <cell r="D144" t="str">
            <v>PR</v>
          </cell>
          <cell r="E144" t="str">
            <v>-</v>
          </cell>
          <cell r="F144">
            <v>99.965806968260225</v>
          </cell>
          <cell r="G144">
            <v>70.132095268144099</v>
          </cell>
          <cell r="H144">
            <v>17.867904731855898</v>
          </cell>
          <cell r="I144">
            <v>0</v>
          </cell>
          <cell r="J144" t="str">
            <v>-</v>
          </cell>
          <cell r="K144">
            <v>79</v>
          </cell>
          <cell r="L144">
            <v>120</v>
          </cell>
        </row>
        <row r="145">
          <cell r="C145" t="str">
            <v>Iguatu</v>
          </cell>
          <cell r="D145" t="str">
            <v>PR</v>
          </cell>
          <cell r="E145" t="str">
            <v>-</v>
          </cell>
          <cell r="F145">
            <v>58.868752992419914</v>
          </cell>
          <cell r="G145">
            <v>58.177760847437725</v>
          </cell>
          <cell r="H145">
            <v>14.822239152562279</v>
          </cell>
          <cell r="I145">
            <v>0</v>
          </cell>
          <cell r="J145" t="str">
            <v>-</v>
          </cell>
          <cell r="K145">
            <v>61</v>
          </cell>
          <cell r="L145">
            <v>88</v>
          </cell>
        </row>
        <row r="146">
          <cell r="C146" t="str">
            <v>Imbaú</v>
          </cell>
          <cell r="D146" t="str">
            <v>PR</v>
          </cell>
          <cell r="E146" t="str">
            <v>-</v>
          </cell>
          <cell r="F146">
            <v>337.66228131501231</v>
          </cell>
          <cell r="G146">
            <v>183.29979445083117</v>
          </cell>
          <cell r="H146">
            <v>46.700205549168821</v>
          </cell>
          <cell r="I146">
            <v>0</v>
          </cell>
          <cell r="J146" t="str">
            <v>-</v>
          </cell>
          <cell r="K146">
            <v>213</v>
          </cell>
          <cell r="L146">
            <v>297</v>
          </cell>
        </row>
        <row r="147">
          <cell r="C147" t="str">
            <v>Imbituva</v>
          </cell>
          <cell r="D147" t="str">
            <v>PR</v>
          </cell>
          <cell r="E147" t="str">
            <v>-</v>
          </cell>
          <cell r="F147">
            <v>436.51735709473633</v>
          </cell>
          <cell r="G147">
            <v>397.68085839549894</v>
          </cell>
          <cell r="H147">
            <v>101.31914160450106</v>
          </cell>
          <cell r="I147">
            <v>0</v>
          </cell>
          <cell r="J147" t="str">
            <v>-</v>
          </cell>
          <cell r="K147">
            <v>464</v>
          </cell>
          <cell r="L147">
            <v>679</v>
          </cell>
        </row>
        <row r="148">
          <cell r="C148" t="str">
            <v>Inácio Martins</v>
          </cell>
          <cell r="D148" t="str">
            <v>PR</v>
          </cell>
          <cell r="E148">
            <v>86</v>
          </cell>
          <cell r="F148">
            <v>211.03892582188271</v>
          </cell>
          <cell r="G148">
            <v>136.27941239605275</v>
          </cell>
          <cell r="H148">
            <v>34.720587603947251</v>
          </cell>
          <cell r="I148">
            <v>0</v>
          </cell>
          <cell r="J148" t="str">
            <v>-</v>
          </cell>
          <cell r="K148">
            <v>174</v>
          </cell>
          <cell r="L148">
            <v>209</v>
          </cell>
        </row>
        <row r="149">
          <cell r="C149" t="str">
            <v>Inajá</v>
          </cell>
          <cell r="D149" t="str">
            <v>PR</v>
          </cell>
          <cell r="E149" t="str">
            <v>-</v>
          </cell>
          <cell r="F149">
            <v>68.865333689245929</v>
          </cell>
          <cell r="G149">
            <v>71.726006524238286</v>
          </cell>
          <cell r="H149">
            <v>18.273993475761714</v>
          </cell>
          <cell r="I149">
            <v>0</v>
          </cell>
          <cell r="J149" t="str">
            <v>-</v>
          </cell>
          <cell r="K149">
            <v>83</v>
          </cell>
          <cell r="L149">
            <v>94</v>
          </cell>
        </row>
        <row r="150">
          <cell r="C150" t="str">
            <v>Indianópolis</v>
          </cell>
          <cell r="D150" t="str">
            <v>PR</v>
          </cell>
          <cell r="E150" t="str">
            <v>-</v>
          </cell>
          <cell r="F150">
            <v>99.965806968260225</v>
          </cell>
          <cell r="G150">
            <v>124.32507797534636</v>
          </cell>
          <cell r="H150">
            <v>31.674922024653636</v>
          </cell>
          <cell r="I150">
            <v>0</v>
          </cell>
          <cell r="J150" t="str">
            <v>-</v>
          </cell>
          <cell r="K150">
            <v>111</v>
          </cell>
          <cell r="L150">
            <v>163</v>
          </cell>
        </row>
        <row r="151">
          <cell r="C151" t="str">
            <v>Ipiranga</v>
          </cell>
          <cell r="D151" t="str">
            <v>PR</v>
          </cell>
          <cell r="E151" t="str">
            <v>-</v>
          </cell>
          <cell r="F151">
            <v>289.90084020795467</v>
          </cell>
          <cell r="G151">
            <v>193.66021761544337</v>
          </cell>
          <cell r="H151">
            <v>49.339782384556628</v>
          </cell>
          <cell r="I151">
            <v>0</v>
          </cell>
          <cell r="J151" t="str">
            <v>-</v>
          </cell>
          <cell r="K151">
            <v>220</v>
          </cell>
          <cell r="L151">
            <v>316</v>
          </cell>
        </row>
        <row r="152">
          <cell r="C152" t="str">
            <v>Iporã</v>
          </cell>
          <cell r="D152" t="str">
            <v>PR</v>
          </cell>
          <cell r="E152" t="str">
            <v>-</v>
          </cell>
          <cell r="F152">
            <v>223.25696889578117</v>
          </cell>
          <cell r="G152">
            <v>453.46775235879539</v>
          </cell>
          <cell r="H152">
            <v>115.53224764120461</v>
          </cell>
          <cell r="I152">
            <v>0</v>
          </cell>
          <cell r="J152" t="str">
            <v>-</v>
          </cell>
          <cell r="K152">
            <v>375</v>
          </cell>
          <cell r="L152">
            <v>527</v>
          </cell>
        </row>
        <row r="153">
          <cell r="C153" t="str">
            <v>Iracema do Oeste</v>
          </cell>
          <cell r="D153" t="str">
            <v>PR</v>
          </cell>
          <cell r="E153" t="str">
            <v>-</v>
          </cell>
          <cell r="F153">
            <v>49.982903484130112</v>
          </cell>
          <cell r="G153">
            <v>67.741228384002824</v>
          </cell>
          <cell r="H153">
            <v>17.258771615997173</v>
          </cell>
          <cell r="I153">
            <v>0</v>
          </cell>
          <cell r="J153" t="str">
            <v>-</v>
          </cell>
          <cell r="K153">
            <v>75</v>
          </cell>
          <cell r="L153">
            <v>83</v>
          </cell>
        </row>
        <row r="154">
          <cell r="C154" t="str">
            <v>Irati</v>
          </cell>
          <cell r="D154" t="str">
            <v>PR</v>
          </cell>
          <cell r="E154" t="str">
            <v>-</v>
          </cell>
          <cell r="F154">
            <v>1399.5212975556433</v>
          </cell>
          <cell r="G154">
            <v>1042.4179614855964</v>
          </cell>
          <cell r="H154">
            <v>265.58203851440356</v>
          </cell>
          <cell r="I154">
            <v>0</v>
          </cell>
          <cell r="J154" t="str">
            <v>-</v>
          </cell>
          <cell r="K154">
            <v>1140</v>
          </cell>
          <cell r="L154">
            <v>1591</v>
          </cell>
        </row>
        <row r="155">
          <cell r="C155" t="str">
            <v>Iretama</v>
          </cell>
          <cell r="D155" t="str">
            <v>PR</v>
          </cell>
          <cell r="E155" t="str">
            <v>-</v>
          </cell>
          <cell r="F155">
            <v>195.48868918237557</v>
          </cell>
          <cell r="G155">
            <v>243.0714665543631</v>
          </cell>
          <cell r="H155">
            <v>61.928533445636916</v>
          </cell>
          <cell r="I155">
            <v>0</v>
          </cell>
          <cell r="J155" t="str">
            <v>-</v>
          </cell>
          <cell r="K155">
            <v>267</v>
          </cell>
          <cell r="L155">
            <v>332</v>
          </cell>
        </row>
        <row r="156">
          <cell r="C156" t="str">
            <v>Itaguajé</v>
          </cell>
          <cell r="D156" t="str">
            <v>PR</v>
          </cell>
          <cell r="E156" t="str">
            <v>-</v>
          </cell>
          <cell r="F156">
            <v>77.751183197535738</v>
          </cell>
          <cell r="G156">
            <v>109.97987667049871</v>
          </cell>
          <cell r="H156">
            <v>28.020123329501292</v>
          </cell>
          <cell r="I156">
            <v>0</v>
          </cell>
          <cell r="J156" t="str">
            <v>-</v>
          </cell>
          <cell r="K156">
            <v>99</v>
          </cell>
          <cell r="L156">
            <v>130</v>
          </cell>
        </row>
        <row r="157">
          <cell r="C157" t="str">
            <v>Itaipulândia</v>
          </cell>
          <cell r="D157" t="str">
            <v>PR</v>
          </cell>
          <cell r="E157">
            <v>122</v>
          </cell>
          <cell r="F157">
            <v>244.36086147796945</v>
          </cell>
          <cell r="G157">
            <v>208.80237454833812</v>
          </cell>
          <cell r="H157">
            <v>53.197625451661878</v>
          </cell>
          <cell r="I157">
            <v>0</v>
          </cell>
          <cell r="J157" t="str">
            <v>-</v>
          </cell>
          <cell r="K157">
            <v>243</v>
          </cell>
          <cell r="L157">
            <v>376</v>
          </cell>
        </row>
        <row r="158">
          <cell r="C158" t="str">
            <v>Itambaracá</v>
          </cell>
          <cell r="D158" t="str">
            <v>PR</v>
          </cell>
          <cell r="E158" t="str">
            <v>-</v>
          </cell>
          <cell r="F158">
            <v>256.57890455186794</v>
          </cell>
          <cell r="G158">
            <v>191.2693507313021</v>
          </cell>
          <cell r="H158">
            <v>48.730649268697903</v>
          </cell>
          <cell r="I158">
            <v>0</v>
          </cell>
          <cell r="J158" t="str">
            <v>-</v>
          </cell>
          <cell r="K158">
            <v>182</v>
          </cell>
          <cell r="L158">
            <v>228</v>
          </cell>
        </row>
        <row r="159">
          <cell r="C159" t="str">
            <v>Itambé</v>
          </cell>
          <cell r="D159" t="str">
            <v>PR</v>
          </cell>
          <cell r="E159" t="str">
            <v>-</v>
          </cell>
          <cell r="F159">
            <v>134.3984738128832</v>
          </cell>
          <cell r="G159">
            <v>123.52812234729927</v>
          </cell>
          <cell r="H159">
            <v>31.471877652700726</v>
          </cell>
          <cell r="I159">
            <v>0</v>
          </cell>
          <cell r="J159" t="str">
            <v>-</v>
          </cell>
          <cell r="K159">
            <v>140</v>
          </cell>
          <cell r="L159">
            <v>191</v>
          </cell>
        </row>
        <row r="160">
          <cell r="C160" t="str">
            <v>Itapejara d'Oeste</v>
          </cell>
          <cell r="D160" t="str">
            <v>PR</v>
          </cell>
          <cell r="E160" t="str">
            <v>-</v>
          </cell>
          <cell r="F160">
            <v>286.56864664234598</v>
          </cell>
          <cell r="G160">
            <v>258.21362348725785</v>
          </cell>
          <cell r="H160">
            <v>65.786376512742166</v>
          </cell>
          <cell r="I160">
            <v>0</v>
          </cell>
          <cell r="J160" t="str">
            <v>-</v>
          </cell>
          <cell r="K160">
            <v>268</v>
          </cell>
          <cell r="L160">
            <v>380</v>
          </cell>
        </row>
        <row r="161">
          <cell r="C161" t="str">
            <v>Itaperuçu</v>
          </cell>
          <cell r="D161" t="str">
            <v>PR</v>
          </cell>
          <cell r="E161" t="str">
            <v>-</v>
          </cell>
          <cell r="F161">
            <v>403.19542143864959</v>
          </cell>
          <cell r="G161">
            <v>232.7110433897509</v>
          </cell>
          <cell r="H161">
            <v>59.288956610249116</v>
          </cell>
          <cell r="I161">
            <v>0</v>
          </cell>
          <cell r="J161" t="str">
            <v>-</v>
          </cell>
          <cell r="K161">
            <v>315</v>
          </cell>
          <cell r="L161">
            <v>467</v>
          </cell>
        </row>
        <row r="162">
          <cell r="C162" t="str">
            <v>Itaúna do Sul</v>
          </cell>
          <cell r="D162" t="str">
            <v>PR</v>
          </cell>
          <cell r="E162" t="str">
            <v>-</v>
          </cell>
          <cell r="F162">
            <v>91.07995745997043</v>
          </cell>
          <cell r="G162">
            <v>82.086429688850487</v>
          </cell>
          <cell r="H162">
            <v>20.913570311149517</v>
          </cell>
          <cell r="I162">
            <v>0</v>
          </cell>
          <cell r="J162" t="str">
            <v>-</v>
          </cell>
          <cell r="K162">
            <v>88</v>
          </cell>
          <cell r="L162">
            <v>95</v>
          </cell>
        </row>
        <row r="163">
          <cell r="C163" t="str">
            <v>Ivaí</v>
          </cell>
          <cell r="D163" t="str">
            <v>PR</v>
          </cell>
          <cell r="E163" t="str">
            <v>-</v>
          </cell>
          <cell r="F163">
            <v>219.92477533017251</v>
          </cell>
          <cell r="G163">
            <v>215.97497520076195</v>
          </cell>
          <cell r="H163">
            <v>55.025024799238047</v>
          </cell>
          <cell r="I163">
            <v>0</v>
          </cell>
          <cell r="J163">
            <v>604</v>
          </cell>
          <cell r="K163">
            <v>229</v>
          </cell>
          <cell r="L163">
            <v>338</v>
          </cell>
        </row>
        <row r="164">
          <cell r="C164" t="str">
            <v>Ivaiporã</v>
          </cell>
          <cell r="D164" t="str">
            <v>PR</v>
          </cell>
          <cell r="E164" t="str">
            <v>-</v>
          </cell>
          <cell r="F164">
            <v>1072.9663281259932</v>
          </cell>
          <cell r="G164">
            <v>805.72213995561015</v>
          </cell>
          <cell r="H164">
            <v>205.27786004438991</v>
          </cell>
          <cell r="I164">
            <v>0</v>
          </cell>
          <cell r="J164" t="str">
            <v>-</v>
          </cell>
          <cell r="K164">
            <v>838</v>
          </cell>
          <cell r="L164">
            <v>1128</v>
          </cell>
        </row>
        <row r="165">
          <cell r="C165" t="str">
            <v>Ivaté</v>
          </cell>
          <cell r="D165" t="str">
            <v>PR</v>
          </cell>
          <cell r="E165">
            <v>79.5</v>
          </cell>
          <cell r="F165">
            <v>156.6130975836077</v>
          </cell>
          <cell r="G165">
            <v>172.93937128621897</v>
          </cell>
          <cell r="H165">
            <v>44.060628713781021</v>
          </cell>
          <cell r="I165">
            <v>0</v>
          </cell>
          <cell r="J165" t="str">
            <v>-</v>
          </cell>
          <cell r="K165">
            <v>162</v>
          </cell>
          <cell r="L165">
            <v>206</v>
          </cell>
        </row>
        <row r="166">
          <cell r="C166" t="str">
            <v>Ivatuba</v>
          </cell>
          <cell r="D166" t="str">
            <v>PR</v>
          </cell>
          <cell r="E166" t="str">
            <v>-</v>
          </cell>
          <cell r="F166">
            <v>72.197527254854606</v>
          </cell>
          <cell r="G166">
            <v>77.304695920567923</v>
          </cell>
          <cell r="H166">
            <v>19.69530407943207</v>
          </cell>
          <cell r="I166">
            <v>0</v>
          </cell>
          <cell r="J166" t="str">
            <v>-</v>
          </cell>
          <cell r="K166">
            <v>63</v>
          </cell>
          <cell r="L166">
            <v>97</v>
          </cell>
        </row>
        <row r="167">
          <cell r="C167" t="str">
            <v>Jaboti</v>
          </cell>
          <cell r="D167" t="str">
            <v>PR</v>
          </cell>
          <cell r="E167" t="str">
            <v>-</v>
          </cell>
          <cell r="F167">
            <v>128.84481787020206</v>
          </cell>
          <cell r="G167">
            <v>131.4976786277702</v>
          </cell>
          <cell r="H167">
            <v>33.502321372229808</v>
          </cell>
          <cell r="I167">
            <v>0</v>
          </cell>
          <cell r="J167" t="str">
            <v>-</v>
          </cell>
          <cell r="K167">
            <v>112</v>
          </cell>
          <cell r="L167">
            <v>187</v>
          </cell>
        </row>
        <row r="168">
          <cell r="C168" t="str">
            <v>Jacarezinho</v>
          </cell>
          <cell r="D168" t="str">
            <v>PR</v>
          </cell>
          <cell r="E168" t="str">
            <v>-</v>
          </cell>
          <cell r="F168">
            <v>1488.3797926385412</v>
          </cell>
          <cell r="G168">
            <v>771.4530479495852</v>
          </cell>
          <cell r="H168">
            <v>196.54695205041486</v>
          </cell>
          <cell r="I168">
            <v>0</v>
          </cell>
          <cell r="J168" t="str">
            <v>-</v>
          </cell>
          <cell r="K168">
            <v>785</v>
          </cell>
          <cell r="L168">
            <v>1218</v>
          </cell>
        </row>
        <row r="169">
          <cell r="C169" t="str">
            <v>Jaguapitã</v>
          </cell>
          <cell r="D169" t="str">
            <v>PR</v>
          </cell>
          <cell r="E169" t="str">
            <v>-</v>
          </cell>
          <cell r="F169">
            <v>291.01157139649087</v>
          </cell>
          <cell r="G169">
            <v>322.7670293590723</v>
          </cell>
          <cell r="H169">
            <v>82.232970640927704</v>
          </cell>
          <cell r="I169">
            <v>0</v>
          </cell>
          <cell r="J169" t="str">
            <v>-</v>
          </cell>
          <cell r="K169">
            <v>278</v>
          </cell>
          <cell r="L169">
            <v>411</v>
          </cell>
        </row>
        <row r="170">
          <cell r="C170" t="str">
            <v>Jaguariaíva</v>
          </cell>
          <cell r="D170" t="str">
            <v>PR</v>
          </cell>
          <cell r="E170" t="str">
            <v>-</v>
          </cell>
          <cell r="F170">
            <v>635.33823984272055</v>
          </cell>
          <cell r="G170">
            <v>409.63519281620535</v>
          </cell>
          <cell r="H170">
            <v>104.36480718379467</v>
          </cell>
          <cell r="I170">
            <v>0</v>
          </cell>
          <cell r="J170" t="str">
            <v>-</v>
          </cell>
          <cell r="K170">
            <v>464</v>
          </cell>
          <cell r="L170">
            <v>712</v>
          </cell>
        </row>
        <row r="171">
          <cell r="C171" t="str">
            <v>Jandaia do Sul</v>
          </cell>
          <cell r="D171" t="str">
            <v>PR</v>
          </cell>
          <cell r="E171" t="str">
            <v>-</v>
          </cell>
          <cell r="F171">
            <v>697.53918640074914</v>
          </cell>
          <cell r="G171">
            <v>587.35629787070684</v>
          </cell>
          <cell r="H171">
            <v>149.64370212929313</v>
          </cell>
          <cell r="I171">
            <v>0</v>
          </cell>
          <cell r="J171" t="str">
            <v>-</v>
          </cell>
          <cell r="K171">
            <v>570</v>
          </cell>
          <cell r="L171">
            <v>787</v>
          </cell>
        </row>
        <row r="172">
          <cell r="C172" t="str">
            <v>Janiópolis</v>
          </cell>
          <cell r="D172" t="str">
            <v>PR</v>
          </cell>
          <cell r="E172" t="str">
            <v>-</v>
          </cell>
          <cell r="F172">
            <v>127.73408668166584</v>
          </cell>
          <cell r="G172">
            <v>153.81243621308877</v>
          </cell>
          <cell r="H172">
            <v>39.187563786911227</v>
          </cell>
          <cell r="I172">
            <v>0</v>
          </cell>
          <cell r="J172" t="str">
            <v>-</v>
          </cell>
          <cell r="K172">
            <v>168</v>
          </cell>
          <cell r="L172">
            <v>228</v>
          </cell>
        </row>
        <row r="173">
          <cell r="C173" t="str">
            <v>Japira</v>
          </cell>
          <cell r="D173" t="str">
            <v>PR</v>
          </cell>
          <cell r="E173" t="str">
            <v>-</v>
          </cell>
          <cell r="F173">
            <v>111.07311885362247</v>
          </cell>
          <cell r="G173">
            <v>113.16769918268707</v>
          </cell>
          <cell r="H173">
            <v>28.832300817312923</v>
          </cell>
          <cell r="I173">
            <v>0</v>
          </cell>
          <cell r="J173" t="str">
            <v>-</v>
          </cell>
          <cell r="K173">
            <v>125</v>
          </cell>
          <cell r="L173">
            <v>184</v>
          </cell>
        </row>
        <row r="174">
          <cell r="C174" t="str">
            <v>Japurá</v>
          </cell>
          <cell r="D174" t="str">
            <v>PR</v>
          </cell>
          <cell r="E174" t="str">
            <v>-</v>
          </cell>
          <cell r="F174">
            <v>146.61651688678168</v>
          </cell>
          <cell r="G174">
            <v>251.041022834834</v>
          </cell>
          <cell r="H174">
            <v>63.958977165165997</v>
          </cell>
          <cell r="I174">
            <v>0</v>
          </cell>
          <cell r="J174" t="str">
            <v>-</v>
          </cell>
          <cell r="K174">
            <v>247</v>
          </cell>
          <cell r="L174">
            <v>354</v>
          </cell>
        </row>
        <row r="175">
          <cell r="C175" t="str">
            <v>Jardim Alegre</v>
          </cell>
          <cell r="D175" t="str">
            <v>PR</v>
          </cell>
          <cell r="E175" t="str">
            <v>-</v>
          </cell>
          <cell r="F175">
            <v>191.04576442823065</v>
          </cell>
          <cell r="G175">
            <v>331.53354126759029</v>
          </cell>
          <cell r="H175">
            <v>84.466458732409691</v>
          </cell>
          <cell r="I175">
            <v>0</v>
          </cell>
          <cell r="J175" t="str">
            <v>-</v>
          </cell>
          <cell r="K175">
            <v>339</v>
          </cell>
          <cell r="L175">
            <v>473</v>
          </cell>
        </row>
        <row r="176">
          <cell r="C176" t="str">
            <v>Jardim Olinda</v>
          </cell>
          <cell r="D176" t="str">
            <v>PR</v>
          </cell>
          <cell r="E176" t="str">
            <v>-</v>
          </cell>
          <cell r="F176">
            <v>47.761441107057664</v>
          </cell>
          <cell r="G176">
            <v>32.675180749930774</v>
          </cell>
          <cell r="H176">
            <v>8.3248192500692255</v>
          </cell>
          <cell r="I176">
            <v>0</v>
          </cell>
          <cell r="J176" t="str">
            <v>-</v>
          </cell>
          <cell r="K176">
            <v>30</v>
          </cell>
          <cell r="L176">
            <v>34</v>
          </cell>
        </row>
        <row r="177">
          <cell r="C177" t="str">
            <v>Jataizinho</v>
          </cell>
          <cell r="D177" t="str">
            <v>PR</v>
          </cell>
          <cell r="E177" t="str">
            <v>-</v>
          </cell>
          <cell r="F177">
            <v>235.47501196967966</v>
          </cell>
          <cell r="G177">
            <v>223.94453148123287</v>
          </cell>
          <cell r="H177">
            <v>57.055468518767128</v>
          </cell>
          <cell r="I177">
            <v>0</v>
          </cell>
          <cell r="J177" t="str">
            <v>-</v>
          </cell>
          <cell r="K177">
            <v>257</v>
          </cell>
          <cell r="L177">
            <v>355</v>
          </cell>
        </row>
        <row r="178">
          <cell r="C178" t="str">
            <v>Jesuítas</v>
          </cell>
          <cell r="D178" t="str">
            <v>PR</v>
          </cell>
          <cell r="E178" t="str">
            <v>-</v>
          </cell>
          <cell r="F178">
            <v>163.27748471482505</v>
          </cell>
          <cell r="G178">
            <v>272.5588247921055</v>
          </cell>
          <cell r="H178">
            <v>69.441175207894503</v>
          </cell>
          <cell r="I178">
            <v>0</v>
          </cell>
          <cell r="J178" t="str">
            <v>-</v>
          </cell>
          <cell r="K178">
            <v>273</v>
          </cell>
          <cell r="L178">
            <v>362</v>
          </cell>
        </row>
        <row r="179">
          <cell r="C179" t="str">
            <v>Joaquim Távora</v>
          </cell>
          <cell r="D179" t="str">
            <v>PR</v>
          </cell>
          <cell r="E179" t="str">
            <v>-</v>
          </cell>
          <cell r="F179">
            <v>201.04234512505667</v>
          </cell>
          <cell r="G179">
            <v>239.08668841412762</v>
          </cell>
          <cell r="H179">
            <v>60.913311585872378</v>
          </cell>
          <cell r="I179">
            <v>0</v>
          </cell>
          <cell r="J179" t="str">
            <v>-</v>
          </cell>
          <cell r="K179">
            <v>236</v>
          </cell>
          <cell r="L179">
            <v>384</v>
          </cell>
        </row>
        <row r="180">
          <cell r="C180" t="str">
            <v>Jundiaí do Sul</v>
          </cell>
          <cell r="D180" t="str">
            <v>PR</v>
          </cell>
          <cell r="E180" t="str">
            <v>-</v>
          </cell>
          <cell r="F180">
            <v>73.308258443390841</v>
          </cell>
          <cell r="G180">
            <v>83.680340944944675</v>
          </cell>
          <cell r="H180">
            <v>21.319659055055332</v>
          </cell>
          <cell r="I180">
            <v>0</v>
          </cell>
          <cell r="J180" t="str">
            <v>-</v>
          </cell>
          <cell r="K180">
            <v>80</v>
          </cell>
          <cell r="L180">
            <v>120</v>
          </cell>
        </row>
        <row r="181">
          <cell r="C181" t="str">
            <v>Juranda</v>
          </cell>
          <cell r="D181" t="str">
            <v>PR</v>
          </cell>
          <cell r="E181" t="str">
            <v>-</v>
          </cell>
          <cell r="F181">
            <v>135.50920500141942</v>
          </cell>
          <cell r="G181">
            <v>172.1424156581719</v>
          </cell>
          <cell r="H181">
            <v>43.857584341828108</v>
          </cell>
          <cell r="I181">
            <v>0</v>
          </cell>
          <cell r="J181" t="str">
            <v>-</v>
          </cell>
          <cell r="K181">
            <v>168</v>
          </cell>
          <cell r="L181">
            <v>237</v>
          </cell>
        </row>
        <row r="182">
          <cell r="C182" t="str">
            <v>Jussara</v>
          </cell>
          <cell r="D182" t="str">
            <v>PR</v>
          </cell>
          <cell r="E182" t="str">
            <v>-</v>
          </cell>
          <cell r="F182">
            <v>152.17017282946279</v>
          </cell>
          <cell r="G182">
            <v>154.60939184113585</v>
          </cell>
          <cell r="H182">
            <v>39.39060815886414</v>
          </cell>
          <cell r="I182">
            <v>0</v>
          </cell>
          <cell r="J182" t="str">
            <v>-</v>
          </cell>
          <cell r="K182">
            <v>160</v>
          </cell>
          <cell r="L182">
            <v>232</v>
          </cell>
        </row>
        <row r="183">
          <cell r="C183" t="str">
            <v>Kaloré</v>
          </cell>
          <cell r="D183" t="str">
            <v>PR</v>
          </cell>
          <cell r="E183" t="str">
            <v>-</v>
          </cell>
          <cell r="F183">
            <v>124.40189311605718</v>
          </cell>
          <cell r="G183">
            <v>160.9850368655126</v>
          </cell>
          <cell r="H183">
            <v>41.014963134487402</v>
          </cell>
          <cell r="I183">
            <v>0</v>
          </cell>
          <cell r="J183" t="str">
            <v>-</v>
          </cell>
          <cell r="K183">
            <v>148</v>
          </cell>
          <cell r="L183">
            <v>184</v>
          </cell>
        </row>
        <row r="184">
          <cell r="C184" t="str">
            <v>Lapa</v>
          </cell>
          <cell r="D184" t="str">
            <v>PR</v>
          </cell>
          <cell r="E184" t="str">
            <v>-</v>
          </cell>
          <cell r="F184">
            <v>1612.7816857545984</v>
          </cell>
          <cell r="G184">
            <v>771.4530479495852</v>
          </cell>
          <cell r="H184">
            <v>196.54695205041486</v>
          </cell>
          <cell r="I184">
            <v>0</v>
          </cell>
          <cell r="J184">
            <v>709</v>
          </cell>
          <cell r="K184">
            <v>875</v>
          </cell>
          <cell r="L184">
            <v>1274</v>
          </cell>
        </row>
        <row r="185">
          <cell r="C185" t="str">
            <v>Laranjal</v>
          </cell>
          <cell r="D185" t="str">
            <v>PR</v>
          </cell>
          <cell r="E185" t="str">
            <v>-</v>
          </cell>
          <cell r="F185">
            <v>89.969226271434209</v>
          </cell>
          <cell r="G185">
            <v>62.959494615720274</v>
          </cell>
          <cell r="H185">
            <v>16.040505384279726</v>
          </cell>
          <cell r="I185">
            <v>0</v>
          </cell>
          <cell r="J185" t="str">
            <v>-</v>
          </cell>
          <cell r="K185">
            <v>92</v>
          </cell>
          <cell r="L185">
            <v>115</v>
          </cell>
        </row>
        <row r="186">
          <cell r="C186" t="str">
            <v>Laranjeiras do Sul</v>
          </cell>
          <cell r="D186" t="str">
            <v>PR</v>
          </cell>
          <cell r="E186">
            <v>53</v>
          </cell>
          <cell r="F186">
            <v>572.02656209615577</v>
          </cell>
          <cell r="G186">
            <v>624.81321238892019</v>
          </cell>
          <cell r="H186">
            <v>159.18678761107981</v>
          </cell>
          <cell r="I186">
            <v>0</v>
          </cell>
          <cell r="J186" t="str">
            <v>-</v>
          </cell>
          <cell r="K186">
            <v>616</v>
          </cell>
          <cell r="L186">
            <v>926</v>
          </cell>
        </row>
        <row r="187">
          <cell r="C187" t="str">
            <v>Leópolis</v>
          </cell>
          <cell r="D187" t="str">
            <v>PR</v>
          </cell>
          <cell r="E187" t="str">
            <v>-</v>
          </cell>
          <cell r="F187">
            <v>109.96238766508625</v>
          </cell>
          <cell r="G187">
            <v>105.99509853026325</v>
          </cell>
          <cell r="H187">
            <v>27.004901469736755</v>
          </cell>
          <cell r="I187">
            <v>0</v>
          </cell>
          <cell r="J187" t="str">
            <v>-</v>
          </cell>
          <cell r="K187">
            <v>102</v>
          </cell>
          <cell r="L187">
            <v>174</v>
          </cell>
        </row>
        <row r="188">
          <cell r="C188" t="str">
            <v>Lidianópolis</v>
          </cell>
          <cell r="D188" t="str">
            <v>PR</v>
          </cell>
          <cell r="E188" t="str">
            <v>-</v>
          </cell>
          <cell r="F188">
            <v>79.97264557460818</v>
          </cell>
          <cell r="G188">
            <v>109.18292104245161</v>
          </cell>
          <cell r="H188">
            <v>27.817078957548386</v>
          </cell>
          <cell r="I188">
            <v>0</v>
          </cell>
          <cell r="J188" t="str">
            <v>-</v>
          </cell>
          <cell r="K188">
            <v>128</v>
          </cell>
          <cell r="L188">
            <v>156</v>
          </cell>
        </row>
        <row r="189">
          <cell r="C189" t="str">
            <v>Lindoeste</v>
          </cell>
          <cell r="D189" t="str">
            <v>PR</v>
          </cell>
          <cell r="E189" t="str">
            <v>-</v>
          </cell>
          <cell r="F189">
            <v>109.96238766508625</v>
          </cell>
          <cell r="G189">
            <v>102.80727601807487</v>
          </cell>
          <cell r="H189">
            <v>26.192723981925123</v>
          </cell>
          <cell r="I189">
            <v>0</v>
          </cell>
          <cell r="J189" t="str">
            <v>-</v>
          </cell>
          <cell r="K189">
            <v>135</v>
          </cell>
          <cell r="L189">
            <v>191</v>
          </cell>
        </row>
        <row r="190">
          <cell r="C190" t="str">
            <v>Loanda</v>
          </cell>
          <cell r="D190" t="str">
            <v>PR</v>
          </cell>
          <cell r="E190" t="str">
            <v>-</v>
          </cell>
          <cell r="F190">
            <v>620.8987343917496</v>
          </cell>
          <cell r="G190">
            <v>476.5794655721611</v>
          </cell>
          <cell r="H190">
            <v>121.42053442783893</v>
          </cell>
          <cell r="I190">
            <v>0</v>
          </cell>
          <cell r="J190" t="str">
            <v>-</v>
          </cell>
          <cell r="K190">
            <v>474</v>
          </cell>
          <cell r="L190">
            <v>657</v>
          </cell>
        </row>
        <row r="191">
          <cell r="C191" t="str">
            <v>Lobato</v>
          </cell>
          <cell r="D191" t="str">
            <v>PR</v>
          </cell>
          <cell r="E191" t="str">
            <v>-</v>
          </cell>
          <cell r="F191">
            <v>88.858495082897974</v>
          </cell>
          <cell r="G191">
            <v>100.4164091339336</v>
          </cell>
          <cell r="H191">
            <v>25.583590866066398</v>
          </cell>
          <cell r="I191">
            <v>0</v>
          </cell>
          <cell r="J191" t="str">
            <v>-</v>
          </cell>
          <cell r="K191">
            <v>101</v>
          </cell>
          <cell r="L191">
            <v>120</v>
          </cell>
        </row>
        <row r="192">
          <cell r="C192" t="str">
            <v>Londrina</v>
          </cell>
          <cell r="D192" t="str">
            <v>PR</v>
          </cell>
          <cell r="E192" t="str">
            <v>-</v>
          </cell>
          <cell r="F192">
            <v>24715.990407308072</v>
          </cell>
          <cell r="G192">
            <v>12396.644794272517</v>
          </cell>
          <cell r="H192">
            <v>3158.3552057274828</v>
          </cell>
          <cell r="I192">
            <v>0</v>
          </cell>
          <cell r="J192" t="str">
            <v>-</v>
          </cell>
          <cell r="K192">
            <v>12899</v>
          </cell>
          <cell r="L192">
            <v>18945</v>
          </cell>
        </row>
        <row r="193">
          <cell r="C193" t="str">
            <v>Luiziana</v>
          </cell>
          <cell r="D193" t="str">
            <v>PR</v>
          </cell>
          <cell r="E193" t="str">
            <v>-</v>
          </cell>
          <cell r="F193">
            <v>179.93845254286842</v>
          </cell>
          <cell r="G193">
            <v>123.52812234729927</v>
          </cell>
          <cell r="H193">
            <v>31.471877652700726</v>
          </cell>
          <cell r="I193">
            <v>0</v>
          </cell>
          <cell r="J193" t="str">
            <v>-</v>
          </cell>
          <cell r="K193">
            <v>144</v>
          </cell>
          <cell r="L193">
            <v>195</v>
          </cell>
        </row>
        <row r="194">
          <cell r="C194" t="str">
            <v>Lunardelli</v>
          </cell>
          <cell r="D194" t="str">
            <v>PR</v>
          </cell>
          <cell r="E194" t="str">
            <v>-</v>
          </cell>
          <cell r="F194">
            <v>87.747763894361754</v>
          </cell>
          <cell r="G194">
            <v>127.51290048753474</v>
          </cell>
          <cell r="H194">
            <v>32.487099512465264</v>
          </cell>
          <cell r="I194">
            <v>0</v>
          </cell>
          <cell r="J194" t="str">
            <v>-</v>
          </cell>
          <cell r="K194">
            <v>151</v>
          </cell>
          <cell r="L194">
            <v>184</v>
          </cell>
        </row>
        <row r="195">
          <cell r="C195" t="str">
            <v>Lupionópolis</v>
          </cell>
          <cell r="D195" t="str">
            <v>PR</v>
          </cell>
          <cell r="E195" t="str">
            <v>-</v>
          </cell>
          <cell r="F195">
            <v>97.744344591187783</v>
          </cell>
          <cell r="G195">
            <v>148.23374681675912</v>
          </cell>
          <cell r="H195">
            <v>37.76625318324087</v>
          </cell>
          <cell r="I195">
            <v>0</v>
          </cell>
          <cell r="J195" t="str">
            <v>-</v>
          </cell>
          <cell r="K195">
            <v>140</v>
          </cell>
          <cell r="L195">
            <v>175</v>
          </cell>
        </row>
        <row r="196">
          <cell r="C196" t="str">
            <v>Mallet</v>
          </cell>
          <cell r="D196" t="str">
            <v>PR</v>
          </cell>
          <cell r="E196" t="str">
            <v>-</v>
          </cell>
          <cell r="F196">
            <v>233.25354959260721</v>
          </cell>
          <cell r="G196">
            <v>283.7162035847648</v>
          </cell>
          <cell r="H196">
            <v>72.283796415235216</v>
          </cell>
          <cell r="I196">
            <v>0</v>
          </cell>
          <cell r="J196" t="str">
            <v>-</v>
          </cell>
          <cell r="K196">
            <v>268</v>
          </cell>
          <cell r="L196">
            <v>397</v>
          </cell>
        </row>
        <row r="197">
          <cell r="C197" t="str">
            <v>Mamborê</v>
          </cell>
          <cell r="D197" t="str">
            <v>PR</v>
          </cell>
          <cell r="E197" t="str">
            <v>-</v>
          </cell>
          <cell r="F197">
            <v>284.34718426527354</v>
          </cell>
          <cell r="G197">
            <v>266.18317976772875</v>
          </cell>
          <cell r="H197">
            <v>67.81682023227124</v>
          </cell>
          <cell r="I197">
            <v>0</v>
          </cell>
          <cell r="J197" t="str">
            <v>-</v>
          </cell>
          <cell r="K197">
            <v>293</v>
          </cell>
          <cell r="L197">
            <v>430</v>
          </cell>
        </row>
        <row r="198">
          <cell r="C198" t="str">
            <v>Mandaguaçu</v>
          </cell>
          <cell r="D198" t="str">
            <v>PR</v>
          </cell>
          <cell r="E198" t="str">
            <v>-</v>
          </cell>
          <cell r="F198">
            <v>407.63834619279447</v>
          </cell>
          <cell r="G198">
            <v>477.37642120020814</v>
          </cell>
          <cell r="H198">
            <v>121.62357879979184</v>
          </cell>
          <cell r="I198">
            <v>0</v>
          </cell>
          <cell r="J198" t="str">
            <v>-</v>
          </cell>
          <cell r="K198">
            <v>462</v>
          </cell>
          <cell r="L198">
            <v>686</v>
          </cell>
        </row>
        <row r="199">
          <cell r="C199" t="str">
            <v>Mandaguari</v>
          </cell>
          <cell r="D199" t="str">
            <v>PR</v>
          </cell>
          <cell r="E199" t="str">
            <v>-</v>
          </cell>
          <cell r="F199">
            <v>725.30746611415475</v>
          </cell>
          <cell r="G199">
            <v>867.88467894328323</v>
          </cell>
          <cell r="H199">
            <v>221.11532105671674</v>
          </cell>
          <cell r="I199">
            <v>0</v>
          </cell>
          <cell r="J199" t="str">
            <v>-</v>
          </cell>
          <cell r="K199">
            <v>883</v>
          </cell>
          <cell r="L199">
            <v>1230</v>
          </cell>
        </row>
        <row r="200">
          <cell r="C200" t="str">
            <v>Mandirituba</v>
          </cell>
          <cell r="D200" t="str">
            <v>PR</v>
          </cell>
          <cell r="E200" t="str">
            <v>-</v>
          </cell>
          <cell r="F200">
            <v>365.43056102841797</v>
          </cell>
          <cell r="G200">
            <v>370.58436704189785</v>
          </cell>
          <cell r="H200">
            <v>94.415632958102179</v>
          </cell>
          <cell r="I200">
            <v>0</v>
          </cell>
          <cell r="J200" t="str">
            <v>-</v>
          </cell>
          <cell r="K200">
            <v>429</v>
          </cell>
          <cell r="L200">
            <v>661</v>
          </cell>
        </row>
        <row r="201">
          <cell r="C201" t="str">
            <v>Manfrinópolis</v>
          </cell>
          <cell r="D201" t="str">
            <v>PR</v>
          </cell>
          <cell r="E201" t="str">
            <v>-</v>
          </cell>
          <cell r="F201">
            <v>71.086796066318385</v>
          </cell>
          <cell r="G201">
            <v>47.02038205477843</v>
          </cell>
          <cell r="H201">
            <v>11.979617945221568</v>
          </cell>
          <cell r="I201">
            <v>0</v>
          </cell>
          <cell r="J201" t="str">
            <v>-</v>
          </cell>
          <cell r="K201">
            <v>59</v>
          </cell>
          <cell r="L201">
            <v>72</v>
          </cell>
        </row>
        <row r="202">
          <cell r="C202" t="str">
            <v>Mangueirinha</v>
          </cell>
          <cell r="D202" t="str">
            <v>PR</v>
          </cell>
          <cell r="E202">
            <v>551</v>
          </cell>
          <cell r="F202">
            <v>347.65886201183838</v>
          </cell>
          <cell r="G202">
            <v>239.08668841412762</v>
          </cell>
          <cell r="H202">
            <v>60.913311585872378</v>
          </cell>
          <cell r="I202">
            <v>0</v>
          </cell>
          <cell r="J202" t="str">
            <v>-</v>
          </cell>
          <cell r="K202">
            <v>317</v>
          </cell>
          <cell r="L202">
            <v>450</v>
          </cell>
        </row>
        <row r="203">
          <cell r="C203" t="str">
            <v>Manoel Ribas</v>
          </cell>
          <cell r="D203" t="str">
            <v>PR</v>
          </cell>
          <cell r="E203">
            <v>1018</v>
          </cell>
          <cell r="F203">
            <v>298.78668971624444</v>
          </cell>
          <cell r="G203">
            <v>230.3201765056096</v>
          </cell>
          <cell r="H203">
            <v>58.679823494390391</v>
          </cell>
          <cell r="I203">
            <v>0</v>
          </cell>
          <cell r="J203" t="str">
            <v>-</v>
          </cell>
          <cell r="K203">
            <v>280</v>
          </cell>
          <cell r="L203">
            <v>406</v>
          </cell>
        </row>
        <row r="204">
          <cell r="C204" t="str">
            <v>Marechal Cândido Rondon</v>
          </cell>
          <cell r="D204" t="str">
            <v>PR</v>
          </cell>
          <cell r="E204" t="str">
            <v>-</v>
          </cell>
          <cell r="F204">
            <v>1290.6696410790933</v>
          </cell>
          <cell r="G204">
            <v>1095.0170329367045</v>
          </cell>
          <cell r="H204">
            <v>278.98296706329546</v>
          </cell>
          <cell r="I204">
            <v>0</v>
          </cell>
          <cell r="J204" t="str">
            <v>-</v>
          </cell>
          <cell r="K204">
            <v>1162</v>
          </cell>
          <cell r="L204">
            <v>1705</v>
          </cell>
        </row>
        <row r="205">
          <cell r="C205" t="str">
            <v>Maria Helena</v>
          </cell>
          <cell r="D205" t="str">
            <v>PR</v>
          </cell>
          <cell r="E205" t="str">
            <v>-</v>
          </cell>
          <cell r="F205">
            <v>103.2980005338689</v>
          </cell>
          <cell r="G205">
            <v>153.81243621308877</v>
          </cell>
          <cell r="H205">
            <v>39.187563786911227</v>
          </cell>
          <cell r="I205">
            <v>0</v>
          </cell>
          <cell r="J205" t="str">
            <v>-</v>
          </cell>
          <cell r="K205">
            <v>130</v>
          </cell>
          <cell r="L205">
            <v>182</v>
          </cell>
        </row>
        <row r="206">
          <cell r="C206" t="str">
            <v>Marialva</v>
          </cell>
          <cell r="D206" t="str">
            <v>PR</v>
          </cell>
          <cell r="E206" t="str">
            <v>-</v>
          </cell>
          <cell r="F206">
            <v>544.25828238275017</v>
          </cell>
          <cell r="G206">
            <v>726.02657715090095</v>
          </cell>
          <cell r="H206">
            <v>184.97342284909911</v>
          </cell>
          <cell r="I206">
            <v>0</v>
          </cell>
          <cell r="J206" t="str">
            <v>-</v>
          </cell>
          <cell r="K206">
            <v>810</v>
          </cell>
          <cell r="L206">
            <v>1265</v>
          </cell>
        </row>
        <row r="207">
          <cell r="C207" t="str">
            <v>Marilândia do Sul</v>
          </cell>
          <cell r="D207" t="str">
            <v>PR</v>
          </cell>
          <cell r="E207" t="str">
            <v>-</v>
          </cell>
          <cell r="F207">
            <v>163.27748471482505</v>
          </cell>
          <cell r="G207">
            <v>196.84804012763175</v>
          </cell>
          <cell r="H207">
            <v>50.151959872368259</v>
          </cell>
          <cell r="I207">
            <v>0</v>
          </cell>
          <cell r="J207" t="str">
            <v>-</v>
          </cell>
          <cell r="K207">
            <v>204</v>
          </cell>
          <cell r="L207">
            <v>243</v>
          </cell>
        </row>
        <row r="208">
          <cell r="C208" t="str">
            <v>Marilena</v>
          </cell>
          <cell r="D208" t="str">
            <v>PR</v>
          </cell>
          <cell r="E208" t="str">
            <v>-</v>
          </cell>
          <cell r="F208">
            <v>122.18043073898473</v>
          </cell>
          <cell r="G208">
            <v>182.5028388227841</v>
          </cell>
          <cell r="H208">
            <v>46.497161177215915</v>
          </cell>
          <cell r="I208">
            <v>0</v>
          </cell>
          <cell r="J208" t="str">
            <v>-</v>
          </cell>
          <cell r="K208">
            <v>201</v>
          </cell>
          <cell r="L208">
            <v>275</v>
          </cell>
        </row>
        <row r="209">
          <cell r="C209" t="str">
            <v>Mariluz</v>
          </cell>
          <cell r="D209" t="str">
            <v>PR</v>
          </cell>
          <cell r="E209" t="str">
            <v>-</v>
          </cell>
          <cell r="F209">
            <v>173.27406541165107</v>
          </cell>
          <cell r="G209">
            <v>234.30495464584507</v>
          </cell>
          <cell r="H209">
            <v>59.695045354154928</v>
          </cell>
          <cell r="I209">
            <v>0</v>
          </cell>
          <cell r="J209" t="str">
            <v>-</v>
          </cell>
          <cell r="K209">
            <v>235</v>
          </cell>
          <cell r="L209">
            <v>296</v>
          </cell>
        </row>
        <row r="210">
          <cell r="C210" t="str">
            <v>Maringá</v>
          </cell>
          <cell r="D210" t="str">
            <v>PR</v>
          </cell>
          <cell r="E210" t="str">
            <v>-</v>
          </cell>
          <cell r="F210">
            <v>15141.487562125816</v>
          </cell>
          <cell r="G210">
            <v>8120.9778497998686</v>
          </cell>
          <cell r="H210">
            <v>2069.0221502001318</v>
          </cell>
          <cell r="I210">
            <v>0</v>
          </cell>
          <cell r="J210" t="str">
            <v>-</v>
          </cell>
          <cell r="K210">
            <v>8888</v>
          </cell>
          <cell r="L210">
            <v>13557</v>
          </cell>
        </row>
        <row r="211">
          <cell r="C211" t="str">
            <v>Mariópolis</v>
          </cell>
          <cell r="D211" t="str">
            <v>PR</v>
          </cell>
          <cell r="E211" t="str">
            <v>-</v>
          </cell>
          <cell r="F211">
            <v>94.412151025579107</v>
          </cell>
          <cell r="G211">
            <v>121.93421109120509</v>
          </cell>
          <cell r="H211">
            <v>31.065788908794911</v>
          </cell>
          <cell r="I211">
            <v>0</v>
          </cell>
          <cell r="J211" t="str">
            <v>-</v>
          </cell>
          <cell r="K211">
            <v>161</v>
          </cell>
          <cell r="L211">
            <v>214</v>
          </cell>
        </row>
        <row r="212">
          <cell r="C212" t="str">
            <v>Maripá</v>
          </cell>
          <cell r="D212" t="str">
            <v>PR</v>
          </cell>
          <cell r="E212" t="str">
            <v>-</v>
          </cell>
          <cell r="F212">
            <v>106.63019409947758</v>
          </cell>
          <cell r="G212">
            <v>161.7819924935597</v>
          </cell>
          <cell r="H212">
            <v>41.218007506440308</v>
          </cell>
          <cell r="I212">
            <v>0</v>
          </cell>
          <cell r="J212" t="str">
            <v>-</v>
          </cell>
          <cell r="K212">
            <v>174</v>
          </cell>
          <cell r="L212">
            <v>254</v>
          </cell>
        </row>
        <row r="213">
          <cell r="C213" t="str">
            <v>Marmeleiro</v>
          </cell>
          <cell r="D213" t="str">
            <v>PR</v>
          </cell>
          <cell r="E213" t="str">
            <v>-</v>
          </cell>
          <cell r="F213">
            <v>269.90767881430264</v>
          </cell>
          <cell r="G213">
            <v>291.6857598652357</v>
          </cell>
          <cell r="H213">
            <v>74.314240134764304</v>
          </cell>
          <cell r="I213">
            <v>0</v>
          </cell>
          <cell r="J213" t="str">
            <v>-</v>
          </cell>
          <cell r="K213">
            <v>327</v>
          </cell>
          <cell r="L213">
            <v>482</v>
          </cell>
        </row>
        <row r="214">
          <cell r="C214" t="str">
            <v>Marquinho</v>
          </cell>
          <cell r="D214" t="str">
            <v>PR</v>
          </cell>
          <cell r="E214" t="str">
            <v>-</v>
          </cell>
          <cell r="F214">
            <v>76.640452008999503</v>
          </cell>
          <cell r="G214">
            <v>71.726006524238286</v>
          </cell>
          <cell r="H214">
            <v>18.273993475761714</v>
          </cell>
          <cell r="I214">
            <v>0</v>
          </cell>
          <cell r="J214" t="str">
            <v>-</v>
          </cell>
          <cell r="K214">
            <v>97</v>
          </cell>
          <cell r="L214">
            <v>137</v>
          </cell>
        </row>
        <row r="215">
          <cell r="C215" t="str">
            <v>Marumbi</v>
          </cell>
          <cell r="D215" t="str">
            <v>PR</v>
          </cell>
          <cell r="E215" t="str">
            <v>-</v>
          </cell>
          <cell r="F215">
            <v>121.0696995504485</v>
          </cell>
          <cell r="G215">
            <v>115.55856606682835</v>
          </cell>
          <cell r="H215">
            <v>29.441433933171648</v>
          </cell>
          <cell r="I215">
            <v>0</v>
          </cell>
          <cell r="J215" t="str">
            <v>-</v>
          </cell>
          <cell r="K215">
            <v>114</v>
          </cell>
          <cell r="L215">
            <v>152</v>
          </cell>
        </row>
        <row r="216">
          <cell r="C216" t="str">
            <v>Matelândia</v>
          </cell>
          <cell r="D216" t="str">
            <v>PR</v>
          </cell>
          <cell r="E216" t="str">
            <v>-</v>
          </cell>
          <cell r="F216">
            <v>380.98079766792512</v>
          </cell>
          <cell r="G216">
            <v>317.18833996274265</v>
          </cell>
          <cell r="H216">
            <v>80.811660037257354</v>
          </cell>
          <cell r="I216">
            <v>0</v>
          </cell>
          <cell r="J216" t="str">
            <v>-</v>
          </cell>
          <cell r="K216">
            <v>353</v>
          </cell>
          <cell r="L216">
            <v>489</v>
          </cell>
        </row>
        <row r="217">
          <cell r="C217" t="str">
            <v>Matinhos</v>
          </cell>
          <cell r="D217" t="str">
            <v>PR</v>
          </cell>
          <cell r="E217" t="str">
            <v>-</v>
          </cell>
          <cell r="F217">
            <v>721.97527254854606</v>
          </cell>
          <cell r="G217">
            <v>599.31063229141319</v>
          </cell>
          <cell r="H217">
            <v>152.68936770858676</v>
          </cell>
          <cell r="I217">
            <v>0</v>
          </cell>
          <cell r="J217" t="str">
            <v>-</v>
          </cell>
          <cell r="K217">
            <v>841</v>
          </cell>
          <cell r="L217">
            <v>1203</v>
          </cell>
        </row>
        <row r="218">
          <cell r="C218" t="str">
            <v>Mato Rico</v>
          </cell>
          <cell r="D218" t="str">
            <v>PR</v>
          </cell>
          <cell r="E218" t="str">
            <v>-</v>
          </cell>
          <cell r="F218">
            <v>73.308258443390841</v>
          </cell>
          <cell r="G218">
            <v>74.116873408379561</v>
          </cell>
          <cell r="H218">
            <v>18.883126591620435</v>
          </cell>
          <cell r="I218">
            <v>0</v>
          </cell>
          <cell r="J218" t="str">
            <v>-</v>
          </cell>
          <cell r="K218">
            <v>71</v>
          </cell>
          <cell r="L218">
            <v>104</v>
          </cell>
        </row>
        <row r="219">
          <cell r="C219" t="str">
            <v>Mauá da Serra</v>
          </cell>
          <cell r="D219" t="str">
            <v>PR</v>
          </cell>
          <cell r="E219" t="str">
            <v>-</v>
          </cell>
          <cell r="F219">
            <v>199.93161393652045</v>
          </cell>
          <cell r="G219">
            <v>127.51290048753474</v>
          </cell>
          <cell r="H219">
            <v>32.487099512465264</v>
          </cell>
          <cell r="I219">
            <v>0</v>
          </cell>
          <cell r="J219" t="str">
            <v>-</v>
          </cell>
          <cell r="K219">
            <v>167</v>
          </cell>
          <cell r="L219">
            <v>197</v>
          </cell>
        </row>
        <row r="220">
          <cell r="C220" t="str">
            <v>Medianeira</v>
          </cell>
          <cell r="D220" t="str">
            <v>PR</v>
          </cell>
          <cell r="E220" t="str">
            <v>-</v>
          </cell>
          <cell r="F220">
            <v>1389.5247168588171</v>
          </cell>
          <cell r="G220">
            <v>791.37693865076244</v>
          </cell>
          <cell r="H220">
            <v>201.62306134923756</v>
          </cell>
          <cell r="I220">
            <v>0</v>
          </cell>
          <cell r="J220" t="str">
            <v>-</v>
          </cell>
          <cell r="K220">
            <v>864</v>
          </cell>
          <cell r="L220">
            <v>1226</v>
          </cell>
        </row>
        <row r="221">
          <cell r="C221" t="str">
            <v>Mercedes</v>
          </cell>
          <cell r="D221" t="str">
            <v>PR</v>
          </cell>
          <cell r="E221" t="str">
            <v>-</v>
          </cell>
          <cell r="F221">
            <v>94.412151025579107</v>
          </cell>
          <cell r="G221">
            <v>140.2641905362882</v>
          </cell>
          <cell r="H221">
            <v>35.735809463711796</v>
          </cell>
          <cell r="I221">
            <v>0</v>
          </cell>
          <cell r="J221" t="str">
            <v>-</v>
          </cell>
          <cell r="K221">
            <v>147</v>
          </cell>
          <cell r="L221">
            <v>186</v>
          </cell>
        </row>
        <row r="222">
          <cell r="C222" t="str">
            <v>Mirador</v>
          </cell>
          <cell r="D222" t="str">
            <v>PR</v>
          </cell>
          <cell r="E222" t="str">
            <v>-</v>
          </cell>
          <cell r="F222">
            <v>69.976064877782164</v>
          </cell>
          <cell r="G222">
            <v>50.208204566966799</v>
          </cell>
          <cell r="H222">
            <v>12.791795433033199</v>
          </cell>
          <cell r="I222">
            <v>0</v>
          </cell>
          <cell r="J222" t="str">
            <v>-</v>
          </cell>
          <cell r="K222">
            <v>52</v>
          </cell>
          <cell r="L222">
            <v>63</v>
          </cell>
        </row>
        <row r="223">
          <cell r="C223" t="str">
            <v>Miraselva</v>
          </cell>
          <cell r="D223" t="str">
            <v>PR</v>
          </cell>
          <cell r="E223" t="str">
            <v>-</v>
          </cell>
          <cell r="F223">
            <v>37.764860410231641</v>
          </cell>
          <cell r="G223">
            <v>51.802115823060987</v>
          </cell>
          <cell r="H223">
            <v>13.197884176939015</v>
          </cell>
          <cell r="I223">
            <v>0</v>
          </cell>
          <cell r="J223" t="str">
            <v>-</v>
          </cell>
          <cell r="K223">
            <v>63</v>
          </cell>
          <cell r="L223">
            <v>89</v>
          </cell>
        </row>
        <row r="224">
          <cell r="C224" t="str">
            <v>Missal</v>
          </cell>
          <cell r="D224" t="str">
            <v>PR</v>
          </cell>
          <cell r="E224" t="str">
            <v>-</v>
          </cell>
          <cell r="F224">
            <v>221.03550651870873</v>
          </cell>
          <cell r="G224">
            <v>239.08668841412762</v>
          </cell>
          <cell r="H224">
            <v>60.913311585872378</v>
          </cell>
          <cell r="I224">
            <v>0</v>
          </cell>
          <cell r="J224" t="str">
            <v>-</v>
          </cell>
          <cell r="K224">
            <v>351</v>
          </cell>
          <cell r="L224">
            <v>449</v>
          </cell>
        </row>
        <row r="225">
          <cell r="C225" t="str">
            <v>Moreira Sales</v>
          </cell>
          <cell r="D225" t="str">
            <v>PR</v>
          </cell>
          <cell r="E225" t="str">
            <v>-</v>
          </cell>
          <cell r="F225">
            <v>293.23303377356336</v>
          </cell>
          <cell r="G225">
            <v>394.4930358833106</v>
          </cell>
          <cell r="H225">
            <v>100.50696411668942</v>
          </cell>
          <cell r="I225">
            <v>0</v>
          </cell>
          <cell r="J225" t="str">
            <v>-</v>
          </cell>
          <cell r="K225">
            <v>342</v>
          </cell>
          <cell r="L225">
            <v>388</v>
          </cell>
        </row>
        <row r="226">
          <cell r="C226" t="str">
            <v>Morretes</v>
          </cell>
          <cell r="D226" t="str">
            <v>PR</v>
          </cell>
          <cell r="E226">
            <v>18</v>
          </cell>
          <cell r="F226">
            <v>149.94871045239034</v>
          </cell>
          <cell r="G226">
            <v>305.23400554203624</v>
          </cell>
          <cell r="H226">
            <v>77.765994457963728</v>
          </cell>
          <cell r="I226">
            <v>0</v>
          </cell>
          <cell r="J226" t="str">
            <v>-</v>
          </cell>
          <cell r="K226">
            <v>332</v>
          </cell>
          <cell r="L226">
            <v>500</v>
          </cell>
        </row>
        <row r="227">
          <cell r="C227" t="str">
            <v>Munhoz de Melo</v>
          </cell>
          <cell r="D227" t="str">
            <v>PR</v>
          </cell>
          <cell r="E227" t="str">
            <v>-</v>
          </cell>
          <cell r="F227">
            <v>105.51946291094136</v>
          </cell>
          <cell r="G227">
            <v>119.54334420706381</v>
          </cell>
          <cell r="H227">
            <v>30.456655792936189</v>
          </cell>
          <cell r="I227">
            <v>0</v>
          </cell>
          <cell r="J227" t="str">
            <v>-</v>
          </cell>
          <cell r="K227">
            <v>122</v>
          </cell>
          <cell r="L227">
            <v>175</v>
          </cell>
        </row>
        <row r="228">
          <cell r="C228" t="str">
            <v>Nossa Senhora das Graças</v>
          </cell>
          <cell r="D228" t="str">
            <v>PR</v>
          </cell>
          <cell r="E228" t="str">
            <v>-</v>
          </cell>
          <cell r="F228">
            <v>103.2980005338689</v>
          </cell>
          <cell r="G228">
            <v>86.071207829085949</v>
          </cell>
          <cell r="H228">
            <v>21.928792170914054</v>
          </cell>
          <cell r="I228">
            <v>0</v>
          </cell>
          <cell r="J228" t="str">
            <v>-</v>
          </cell>
          <cell r="K228">
            <v>89</v>
          </cell>
          <cell r="L228">
            <v>111</v>
          </cell>
        </row>
        <row r="229">
          <cell r="C229" t="str">
            <v>Nova Aliança do Ivaí</v>
          </cell>
          <cell r="D229" t="str">
            <v>PR</v>
          </cell>
          <cell r="E229" t="str">
            <v>-</v>
          </cell>
          <cell r="F229">
            <v>56.647290615347465</v>
          </cell>
          <cell r="G229">
            <v>26.299535725554037</v>
          </cell>
          <cell r="H229">
            <v>6.7004642744459613</v>
          </cell>
          <cell r="I229">
            <v>0</v>
          </cell>
          <cell r="J229" t="str">
            <v>-</v>
          </cell>
          <cell r="K229">
            <v>25</v>
          </cell>
          <cell r="L229">
            <v>34</v>
          </cell>
        </row>
        <row r="230">
          <cell r="C230" t="str">
            <v>Nova América da Colina</v>
          </cell>
          <cell r="D230" t="str">
            <v>PR</v>
          </cell>
          <cell r="E230" t="str">
            <v>-</v>
          </cell>
          <cell r="F230">
            <v>97.744344591187783</v>
          </cell>
          <cell r="G230">
            <v>70.9290508961912</v>
          </cell>
          <cell r="H230">
            <v>18.070949103808804</v>
          </cell>
          <cell r="I230">
            <v>0</v>
          </cell>
          <cell r="J230" t="str">
            <v>-</v>
          </cell>
          <cell r="K230">
            <v>80</v>
          </cell>
          <cell r="L230">
            <v>109</v>
          </cell>
        </row>
        <row r="231">
          <cell r="C231" t="str">
            <v>Nova Aurora</v>
          </cell>
          <cell r="D231" t="str">
            <v>PR</v>
          </cell>
          <cell r="E231" t="str">
            <v>-</v>
          </cell>
          <cell r="F231">
            <v>312.11546397867914</v>
          </cell>
          <cell r="G231">
            <v>270.9649135360113</v>
          </cell>
          <cell r="H231">
            <v>69.035086463988691</v>
          </cell>
          <cell r="I231">
            <v>0</v>
          </cell>
          <cell r="J231" t="str">
            <v>-</v>
          </cell>
          <cell r="K231">
            <v>288</v>
          </cell>
          <cell r="L231">
            <v>406</v>
          </cell>
        </row>
        <row r="232">
          <cell r="C232" t="str">
            <v>Nova Cantu</v>
          </cell>
          <cell r="D232" t="str">
            <v>PR</v>
          </cell>
          <cell r="E232" t="str">
            <v>-</v>
          </cell>
          <cell r="F232">
            <v>146.61651688678168</v>
          </cell>
          <cell r="G232">
            <v>110.7768322985458</v>
          </cell>
          <cell r="H232">
            <v>28.223167701454202</v>
          </cell>
          <cell r="I232">
            <v>0</v>
          </cell>
          <cell r="J232" t="str">
            <v>-</v>
          </cell>
          <cell r="K232">
            <v>126</v>
          </cell>
          <cell r="L232">
            <v>180</v>
          </cell>
        </row>
        <row r="233">
          <cell r="C233" t="str">
            <v>Nova Esperança</v>
          </cell>
          <cell r="D233" t="str">
            <v>PR</v>
          </cell>
          <cell r="E233" t="str">
            <v>-</v>
          </cell>
          <cell r="F233">
            <v>567.58363734201089</v>
          </cell>
          <cell r="G233">
            <v>679.80315072416954</v>
          </cell>
          <cell r="H233">
            <v>173.19684927583046</v>
          </cell>
          <cell r="I233">
            <v>0</v>
          </cell>
          <cell r="J233" t="str">
            <v>-</v>
          </cell>
          <cell r="K233">
            <v>699</v>
          </cell>
          <cell r="L233">
            <v>889</v>
          </cell>
        </row>
        <row r="234">
          <cell r="C234" t="str">
            <v>Nova Esperança do Sudoeste</v>
          </cell>
          <cell r="D234" t="str">
            <v>PR</v>
          </cell>
          <cell r="E234" t="str">
            <v>-</v>
          </cell>
          <cell r="F234">
            <v>123.29116192752095</v>
          </cell>
          <cell r="G234">
            <v>89.259030341274311</v>
          </cell>
          <cell r="H234">
            <v>22.740969658725689</v>
          </cell>
          <cell r="I234">
            <v>0</v>
          </cell>
          <cell r="J234" t="str">
            <v>-</v>
          </cell>
          <cell r="K234">
            <v>110</v>
          </cell>
          <cell r="L234">
            <v>153</v>
          </cell>
        </row>
        <row r="235">
          <cell r="C235" t="str">
            <v>Nova Fátima</v>
          </cell>
          <cell r="D235" t="str">
            <v>PR</v>
          </cell>
          <cell r="E235" t="str">
            <v>-</v>
          </cell>
          <cell r="F235">
            <v>111.07311885362247</v>
          </cell>
          <cell r="G235">
            <v>181.705883194737</v>
          </cell>
          <cell r="H235">
            <v>46.294116805263009</v>
          </cell>
          <cell r="I235">
            <v>0</v>
          </cell>
          <cell r="J235" t="str">
            <v>-</v>
          </cell>
          <cell r="K235">
            <v>190</v>
          </cell>
          <cell r="L235">
            <v>278</v>
          </cell>
        </row>
        <row r="236">
          <cell r="C236" t="str">
            <v>Nova Laranjeiras</v>
          </cell>
          <cell r="D236" t="str">
            <v>PR</v>
          </cell>
          <cell r="E236">
            <v>1794</v>
          </cell>
          <cell r="F236">
            <v>193.2672268053031</v>
          </cell>
          <cell r="G236">
            <v>170.5485044020777</v>
          </cell>
          <cell r="H236">
            <v>43.451495597922296</v>
          </cell>
          <cell r="I236">
            <v>0</v>
          </cell>
          <cell r="J236" t="str">
            <v>-</v>
          </cell>
          <cell r="K236">
            <v>192</v>
          </cell>
          <cell r="L236">
            <v>277</v>
          </cell>
        </row>
        <row r="237">
          <cell r="C237" t="str">
            <v>Nova Londrina</v>
          </cell>
          <cell r="D237" t="str">
            <v>PR</v>
          </cell>
          <cell r="E237" t="str">
            <v>-</v>
          </cell>
          <cell r="F237">
            <v>306.56180803599801</v>
          </cell>
          <cell r="G237">
            <v>286.10707046890604</v>
          </cell>
          <cell r="H237">
            <v>72.892929531093941</v>
          </cell>
          <cell r="I237">
            <v>0</v>
          </cell>
          <cell r="J237" t="str">
            <v>-</v>
          </cell>
          <cell r="K237">
            <v>303</v>
          </cell>
          <cell r="L237">
            <v>390</v>
          </cell>
        </row>
        <row r="238">
          <cell r="C238" t="str">
            <v>Nova Olímpia</v>
          </cell>
          <cell r="D238" t="str">
            <v>PR</v>
          </cell>
          <cell r="E238" t="str">
            <v>-</v>
          </cell>
          <cell r="F238">
            <v>113.29458123069493</v>
          </cell>
          <cell r="G238">
            <v>170.5485044020777</v>
          </cell>
          <cell r="H238">
            <v>43.451495597922296</v>
          </cell>
          <cell r="I238">
            <v>0</v>
          </cell>
          <cell r="J238" t="str">
            <v>-</v>
          </cell>
          <cell r="K238">
            <v>164</v>
          </cell>
          <cell r="L238">
            <v>196</v>
          </cell>
        </row>
        <row r="239">
          <cell r="C239" t="str">
            <v>Nova Santa Bárbara</v>
          </cell>
          <cell r="D239" t="str">
            <v>PR</v>
          </cell>
          <cell r="E239" t="str">
            <v>-</v>
          </cell>
          <cell r="F239">
            <v>77.751183197535738</v>
          </cell>
          <cell r="G239">
            <v>129.903767371676</v>
          </cell>
          <cell r="H239">
            <v>33.096232628323989</v>
          </cell>
          <cell r="I239">
            <v>0</v>
          </cell>
          <cell r="J239" t="str">
            <v>-</v>
          </cell>
          <cell r="K239">
            <v>137</v>
          </cell>
          <cell r="L239">
            <v>166</v>
          </cell>
        </row>
        <row r="240">
          <cell r="C240" t="str">
            <v>Nova Santa Rosa</v>
          </cell>
          <cell r="D240" t="str">
            <v>PR</v>
          </cell>
          <cell r="E240" t="str">
            <v>-</v>
          </cell>
          <cell r="F240">
            <v>197.71015155944801</v>
          </cell>
          <cell r="G240">
            <v>229.52322087756252</v>
          </cell>
          <cell r="H240">
            <v>58.476779122437478</v>
          </cell>
          <cell r="I240">
            <v>0</v>
          </cell>
          <cell r="J240" t="str">
            <v>-</v>
          </cell>
          <cell r="K240">
            <v>217</v>
          </cell>
          <cell r="L240">
            <v>304</v>
          </cell>
        </row>
        <row r="241">
          <cell r="C241" t="str">
            <v>Nova Prata do Iguaçu</v>
          </cell>
          <cell r="D241" t="str">
            <v>PR</v>
          </cell>
          <cell r="E241" t="str">
            <v>-</v>
          </cell>
          <cell r="F241">
            <v>229.92135602699852</v>
          </cell>
          <cell r="G241">
            <v>210.3962858044323</v>
          </cell>
          <cell r="H241">
            <v>53.60371419556769</v>
          </cell>
          <cell r="I241">
            <v>0</v>
          </cell>
          <cell r="J241" t="str">
            <v>-</v>
          </cell>
          <cell r="K241">
            <v>259</v>
          </cell>
          <cell r="L241">
            <v>368</v>
          </cell>
        </row>
        <row r="242">
          <cell r="C242" t="str">
            <v>Nova Tebas</v>
          </cell>
          <cell r="D242" t="str">
            <v>PR</v>
          </cell>
          <cell r="E242" t="str">
            <v>-</v>
          </cell>
          <cell r="F242">
            <v>175.49552778872351</v>
          </cell>
          <cell r="G242">
            <v>138.67027928019402</v>
          </cell>
          <cell r="H242">
            <v>35.329720719805977</v>
          </cell>
          <cell r="I242">
            <v>0</v>
          </cell>
          <cell r="J242" t="str">
            <v>-</v>
          </cell>
          <cell r="K242">
            <v>161</v>
          </cell>
          <cell r="L242">
            <v>196</v>
          </cell>
        </row>
        <row r="243">
          <cell r="C243" t="str">
            <v>Novo Itacolomi</v>
          </cell>
          <cell r="D243" t="str">
            <v>PR</v>
          </cell>
          <cell r="E243" t="str">
            <v>-</v>
          </cell>
          <cell r="F243">
            <v>78.861914386071959</v>
          </cell>
          <cell r="G243">
            <v>86.868163457133036</v>
          </cell>
          <cell r="H243">
            <v>22.131836542866964</v>
          </cell>
          <cell r="I243">
            <v>0</v>
          </cell>
          <cell r="J243" t="str">
            <v>-</v>
          </cell>
          <cell r="K243">
            <v>86</v>
          </cell>
          <cell r="L243">
            <v>101</v>
          </cell>
        </row>
        <row r="244">
          <cell r="C244" t="str">
            <v>Ortigueira</v>
          </cell>
          <cell r="D244" t="str">
            <v>PR</v>
          </cell>
          <cell r="E244">
            <v>517</v>
          </cell>
          <cell r="F244">
            <v>392.08810955328732</v>
          </cell>
          <cell r="G244">
            <v>367.39654452970944</v>
          </cell>
          <cell r="H244">
            <v>93.603455470290555</v>
          </cell>
          <cell r="I244">
            <v>0</v>
          </cell>
          <cell r="J244" t="str">
            <v>-</v>
          </cell>
          <cell r="K244">
            <v>457</v>
          </cell>
          <cell r="L244">
            <v>649</v>
          </cell>
        </row>
        <row r="245">
          <cell r="C245" t="str">
            <v>Ourizona</v>
          </cell>
          <cell r="D245" t="str">
            <v>PR</v>
          </cell>
          <cell r="E245" t="str">
            <v>-</v>
          </cell>
          <cell r="F245">
            <v>77.751183197535738</v>
          </cell>
          <cell r="G245">
            <v>88.462074713227224</v>
          </cell>
          <cell r="H245">
            <v>22.537925286772779</v>
          </cell>
          <cell r="I245">
            <v>0</v>
          </cell>
          <cell r="J245" t="str">
            <v>-</v>
          </cell>
          <cell r="K245">
            <v>88</v>
          </cell>
          <cell r="L245">
            <v>123</v>
          </cell>
        </row>
        <row r="246">
          <cell r="C246" t="str">
            <v>Ouro Verde do Oeste</v>
          </cell>
          <cell r="D246" t="str">
            <v>PR</v>
          </cell>
          <cell r="E246" t="str">
            <v>-</v>
          </cell>
          <cell r="F246">
            <v>99.965806968260225</v>
          </cell>
          <cell r="G246">
            <v>130.7007229997231</v>
          </cell>
          <cell r="H246">
            <v>33.299277000276902</v>
          </cell>
          <cell r="I246">
            <v>0</v>
          </cell>
          <cell r="J246" t="str">
            <v>-</v>
          </cell>
          <cell r="K246">
            <v>139</v>
          </cell>
          <cell r="L246">
            <v>188</v>
          </cell>
        </row>
        <row r="247">
          <cell r="C247" t="str">
            <v>Paiçandu</v>
          </cell>
          <cell r="D247" t="str">
            <v>PR</v>
          </cell>
          <cell r="E247" t="str">
            <v>-</v>
          </cell>
          <cell r="F247">
            <v>835.26985377924098</v>
          </cell>
          <cell r="G247">
            <v>596.12280977922489</v>
          </cell>
          <cell r="H247">
            <v>151.87719022077513</v>
          </cell>
          <cell r="I247">
            <v>0</v>
          </cell>
          <cell r="J247" t="str">
            <v>-</v>
          </cell>
          <cell r="K247">
            <v>706</v>
          </cell>
          <cell r="L247">
            <v>1061</v>
          </cell>
        </row>
        <row r="248">
          <cell r="C248" t="str">
            <v>Palmas</v>
          </cell>
          <cell r="D248" t="str">
            <v>PR</v>
          </cell>
          <cell r="E248">
            <v>578</v>
          </cell>
          <cell r="F248">
            <v>970.77905878066042</v>
          </cell>
          <cell r="G248">
            <v>476.5794655721611</v>
          </cell>
          <cell r="H248">
            <v>121.42053442783893</v>
          </cell>
          <cell r="I248">
            <v>0</v>
          </cell>
          <cell r="J248">
            <v>1272</v>
          </cell>
          <cell r="K248">
            <v>577</v>
          </cell>
          <cell r="L248">
            <v>829</v>
          </cell>
        </row>
        <row r="249">
          <cell r="C249" t="str">
            <v>Palmeira</v>
          </cell>
          <cell r="D249" t="str">
            <v>PR</v>
          </cell>
          <cell r="E249" t="str">
            <v>-</v>
          </cell>
          <cell r="F249">
            <v>654.22067004783639</v>
          </cell>
          <cell r="G249">
            <v>547.50851646835224</v>
          </cell>
          <cell r="H249">
            <v>139.49148353164773</v>
          </cell>
          <cell r="I249">
            <v>0</v>
          </cell>
          <cell r="J249" t="str">
            <v>-</v>
          </cell>
          <cell r="K249">
            <v>570</v>
          </cell>
          <cell r="L249">
            <v>852</v>
          </cell>
        </row>
        <row r="250">
          <cell r="C250" t="str">
            <v>Palmital</v>
          </cell>
          <cell r="D250" t="str">
            <v>PR</v>
          </cell>
          <cell r="E250" t="str">
            <v>-</v>
          </cell>
          <cell r="F250">
            <v>172.16333422311484</v>
          </cell>
          <cell r="G250">
            <v>253.4318897189753</v>
          </cell>
          <cell r="H250">
            <v>64.568110281024715</v>
          </cell>
          <cell r="I250">
            <v>0</v>
          </cell>
          <cell r="J250" t="str">
            <v>-</v>
          </cell>
          <cell r="K250">
            <v>277</v>
          </cell>
          <cell r="L250">
            <v>422</v>
          </cell>
        </row>
        <row r="251">
          <cell r="C251" t="str">
            <v>Palotina</v>
          </cell>
          <cell r="D251" t="str">
            <v>PR</v>
          </cell>
          <cell r="E251" t="str">
            <v>-</v>
          </cell>
          <cell r="F251">
            <v>706.42503590903891</v>
          </cell>
          <cell r="G251">
            <v>601.70149917555455</v>
          </cell>
          <cell r="H251">
            <v>153.29850082444548</v>
          </cell>
          <cell r="I251">
            <v>0</v>
          </cell>
          <cell r="J251" t="str">
            <v>-</v>
          </cell>
          <cell r="K251">
            <v>741</v>
          </cell>
          <cell r="L251">
            <v>1041</v>
          </cell>
        </row>
        <row r="252">
          <cell r="C252" t="str">
            <v>Paraíso do Norte</v>
          </cell>
          <cell r="D252" t="str">
            <v>PR</v>
          </cell>
          <cell r="E252" t="str">
            <v>-</v>
          </cell>
          <cell r="F252">
            <v>218.81404414163629</v>
          </cell>
          <cell r="G252">
            <v>267.77709102382295</v>
          </cell>
          <cell r="H252">
            <v>68.222908976177067</v>
          </cell>
          <cell r="I252">
            <v>0</v>
          </cell>
          <cell r="J252" t="str">
            <v>-</v>
          </cell>
          <cell r="K252">
            <v>237</v>
          </cell>
          <cell r="L252">
            <v>352</v>
          </cell>
        </row>
        <row r="253">
          <cell r="C253" t="str">
            <v>Paranacity</v>
          </cell>
          <cell r="D253" t="str">
            <v>PR</v>
          </cell>
          <cell r="E253" t="str">
            <v>-</v>
          </cell>
          <cell r="F253">
            <v>194.37795799383935</v>
          </cell>
          <cell r="G253">
            <v>203.22368515200847</v>
          </cell>
          <cell r="H253">
            <v>51.776314847991522</v>
          </cell>
          <cell r="I253">
            <v>0</v>
          </cell>
          <cell r="J253" t="str">
            <v>-</v>
          </cell>
          <cell r="K253">
            <v>203</v>
          </cell>
          <cell r="L253">
            <v>256</v>
          </cell>
        </row>
        <row r="254">
          <cell r="C254" t="str">
            <v>Paranaguá</v>
          </cell>
          <cell r="D254" t="str">
            <v>PR</v>
          </cell>
          <cell r="E254">
            <v>44</v>
          </cell>
          <cell r="F254">
            <v>2955.6556926948942</v>
          </cell>
          <cell r="G254">
            <v>1910.3026404288798</v>
          </cell>
          <cell r="H254">
            <v>486.69735957112027</v>
          </cell>
          <cell r="I254">
            <v>0</v>
          </cell>
          <cell r="J254" t="str">
            <v>-</v>
          </cell>
          <cell r="K254">
            <v>2100</v>
          </cell>
          <cell r="L254">
            <v>3282</v>
          </cell>
        </row>
        <row r="255">
          <cell r="C255" t="str">
            <v>Paranapoema</v>
          </cell>
          <cell r="D255" t="str">
            <v>PR</v>
          </cell>
          <cell r="E255" t="str">
            <v>-</v>
          </cell>
          <cell r="F255">
            <v>63.311677746564811</v>
          </cell>
          <cell r="G255">
            <v>45.42647079868425</v>
          </cell>
          <cell r="H255">
            <v>11.573529201315752</v>
          </cell>
          <cell r="I255">
            <v>0</v>
          </cell>
          <cell r="J255" t="str">
            <v>-</v>
          </cell>
          <cell r="K255">
            <v>56</v>
          </cell>
          <cell r="L255">
            <v>69</v>
          </cell>
        </row>
        <row r="256">
          <cell r="C256" t="str">
            <v>Paranavaí</v>
          </cell>
          <cell r="D256" t="str">
            <v>PR</v>
          </cell>
          <cell r="E256" t="str">
            <v>-</v>
          </cell>
          <cell r="F256">
            <v>3293.3179740099063</v>
          </cell>
          <cell r="G256">
            <v>2076.0694110626746</v>
          </cell>
          <cell r="H256">
            <v>528.93058893732518</v>
          </cell>
          <cell r="I256">
            <v>0</v>
          </cell>
          <cell r="J256" t="str">
            <v>-</v>
          </cell>
          <cell r="K256">
            <v>2069</v>
          </cell>
          <cell r="L256">
            <v>2892</v>
          </cell>
        </row>
        <row r="257">
          <cell r="C257" t="str">
            <v>Pato Bragado</v>
          </cell>
          <cell r="D257" t="str">
            <v>PR</v>
          </cell>
          <cell r="E257" t="str">
            <v>-</v>
          </cell>
          <cell r="F257">
            <v>109.96238766508625</v>
          </cell>
          <cell r="G257">
            <v>108.38596541440452</v>
          </cell>
          <cell r="H257">
            <v>27.614034585595476</v>
          </cell>
          <cell r="I257">
            <v>0</v>
          </cell>
          <cell r="J257" t="str">
            <v>-</v>
          </cell>
          <cell r="K257">
            <v>134</v>
          </cell>
          <cell r="L257">
            <v>162</v>
          </cell>
        </row>
        <row r="258">
          <cell r="C258" t="str">
            <v>Pato Branco</v>
          </cell>
          <cell r="D258" t="str">
            <v>PR</v>
          </cell>
          <cell r="E258" t="str">
            <v>-</v>
          </cell>
          <cell r="F258">
            <v>3222.2311779435881</v>
          </cell>
          <cell r="G258">
            <v>1329.3219875825496</v>
          </cell>
          <cell r="H258">
            <v>338.67801241745042</v>
          </cell>
          <cell r="I258">
            <v>0</v>
          </cell>
          <cell r="J258" t="str">
            <v>-</v>
          </cell>
          <cell r="K258">
            <v>1475</v>
          </cell>
          <cell r="L258">
            <v>2259</v>
          </cell>
        </row>
        <row r="259">
          <cell r="C259" t="str">
            <v>Paula Freitas</v>
          </cell>
          <cell r="D259" t="str">
            <v>PR</v>
          </cell>
          <cell r="E259" t="str">
            <v>-</v>
          </cell>
          <cell r="F259">
            <v>121.0696995504485</v>
          </cell>
          <cell r="G259">
            <v>113.16769918268707</v>
          </cell>
          <cell r="H259">
            <v>28.832300817312923</v>
          </cell>
          <cell r="I259">
            <v>0</v>
          </cell>
          <cell r="J259" t="str">
            <v>-</v>
          </cell>
          <cell r="K259">
            <v>112</v>
          </cell>
          <cell r="L259">
            <v>184</v>
          </cell>
        </row>
        <row r="260">
          <cell r="C260" t="str">
            <v>Paulo Frontin</v>
          </cell>
          <cell r="D260" t="str">
            <v>PR</v>
          </cell>
          <cell r="E260" t="str">
            <v>-</v>
          </cell>
          <cell r="F260">
            <v>123.29116192752095</v>
          </cell>
          <cell r="G260">
            <v>132.2946342558173</v>
          </cell>
          <cell r="H260">
            <v>33.705365744182714</v>
          </cell>
          <cell r="I260">
            <v>0</v>
          </cell>
          <cell r="J260" t="str">
            <v>-</v>
          </cell>
          <cell r="K260">
            <v>151</v>
          </cell>
          <cell r="L260">
            <v>222</v>
          </cell>
        </row>
        <row r="261">
          <cell r="C261" t="str">
            <v>Peabiru</v>
          </cell>
          <cell r="D261" t="str">
            <v>PR</v>
          </cell>
          <cell r="E261" t="str">
            <v>-</v>
          </cell>
          <cell r="F261">
            <v>156.6130975836077</v>
          </cell>
          <cell r="G261">
            <v>273.3557804201526</v>
          </cell>
          <cell r="H261">
            <v>69.644219579847416</v>
          </cell>
          <cell r="I261">
            <v>0</v>
          </cell>
          <cell r="J261" t="str">
            <v>-</v>
          </cell>
          <cell r="K261">
            <v>311</v>
          </cell>
          <cell r="L261">
            <v>414</v>
          </cell>
        </row>
        <row r="262">
          <cell r="C262" t="str">
            <v>Perobal</v>
          </cell>
          <cell r="D262" t="str">
            <v>PR</v>
          </cell>
          <cell r="E262" t="str">
            <v>-</v>
          </cell>
          <cell r="F262">
            <v>83.304839140216856</v>
          </cell>
          <cell r="G262">
            <v>148.23374681675912</v>
          </cell>
          <cell r="H262">
            <v>37.76625318324087</v>
          </cell>
          <cell r="I262">
            <v>0</v>
          </cell>
          <cell r="J262" t="str">
            <v>-</v>
          </cell>
          <cell r="K262">
            <v>144</v>
          </cell>
          <cell r="L262">
            <v>202</v>
          </cell>
        </row>
        <row r="263">
          <cell r="C263" t="str">
            <v>Pérola</v>
          </cell>
          <cell r="D263" t="str">
            <v>PR</v>
          </cell>
          <cell r="E263" t="str">
            <v>-</v>
          </cell>
          <cell r="F263">
            <v>186.60283967408577</v>
          </cell>
          <cell r="G263">
            <v>336.31527503587284</v>
          </cell>
          <cell r="H263">
            <v>85.684724964127142</v>
          </cell>
          <cell r="I263">
            <v>0</v>
          </cell>
          <cell r="J263" t="str">
            <v>-</v>
          </cell>
          <cell r="K263">
            <v>281</v>
          </cell>
          <cell r="L263">
            <v>401</v>
          </cell>
        </row>
        <row r="264">
          <cell r="C264" t="str">
            <v>Pérola d'Oeste</v>
          </cell>
          <cell r="D264" t="str">
            <v>PR</v>
          </cell>
          <cell r="E264" t="str">
            <v>-</v>
          </cell>
          <cell r="F264">
            <v>95.522882214115327</v>
          </cell>
          <cell r="G264">
            <v>164.17285937770097</v>
          </cell>
          <cell r="H264">
            <v>41.827140622299034</v>
          </cell>
          <cell r="I264">
            <v>0</v>
          </cell>
          <cell r="J264" t="str">
            <v>-</v>
          </cell>
          <cell r="K264">
            <v>179</v>
          </cell>
          <cell r="L264">
            <v>251</v>
          </cell>
        </row>
        <row r="265">
          <cell r="C265" t="str">
            <v>Piên</v>
          </cell>
          <cell r="D265" t="str">
            <v>PR</v>
          </cell>
          <cell r="E265" t="str">
            <v>-</v>
          </cell>
          <cell r="F265">
            <v>281.01499069966485</v>
          </cell>
          <cell r="G265">
            <v>130.7007229997231</v>
          </cell>
          <cell r="H265">
            <v>33.299277000276902</v>
          </cell>
          <cell r="I265">
            <v>0</v>
          </cell>
          <cell r="J265" t="str">
            <v>-</v>
          </cell>
          <cell r="K265">
            <v>176</v>
          </cell>
          <cell r="L265">
            <v>284</v>
          </cell>
        </row>
        <row r="266">
          <cell r="C266" t="str">
            <v>Pinhais</v>
          </cell>
          <cell r="D266" t="str">
            <v>PR</v>
          </cell>
          <cell r="E266" t="str">
            <v>-</v>
          </cell>
          <cell r="F266">
            <v>2810.1499069966485</v>
          </cell>
          <cell r="G266">
            <v>1385.9058371738931</v>
          </cell>
          <cell r="H266">
            <v>353.09416282610687</v>
          </cell>
          <cell r="I266">
            <v>0</v>
          </cell>
          <cell r="J266" t="str">
            <v>-</v>
          </cell>
          <cell r="K266">
            <v>1734</v>
          </cell>
          <cell r="L266">
            <v>2987</v>
          </cell>
        </row>
        <row r="267">
          <cell r="C267" t="str">
            <v>Pinhalão</v>
          </cell>
          <cell r="D267" t="str">
            <v>PR</v>
          </cell>
          <cell r="E267" t="str">
            <v>-</v>
          </cell>
          <cell r="F267">
            <v>151.05944164092656</v>
          </cell>
          <cell r="G267">
            <v>131.4976786277702</v>
          </cell>
          <cell r="H267">
            <v>33.502321372229808</v>
          </cell>
          <cell r="I267">
            <v>0</v>
          </cell>
          <cell r="J267" t="str">
            <v>-</v>
          </cell>
          <cell r="K267">
            <v>146</v>
          </cell>
          <cell r="L267">
            <v>199</v>
          </cell>
        </row>
        <row r="268">
          <cell r="C268" t="str">
            <v>Pinhal de São Bento</v>
          </cell>
          <cell r="D268" t="str">
            <v>PR</v>
          </cell>
          <cell r="E268" t="str">
            <v>-</v>
          </cell>
          <cell r="F268">
            <v>51.09363467266634</v>
          </cell>
          <cell r="G268">
            <v>39.050825774307512</v>
          </cell>
          <cell r="H268">
            <v>9.949174225692488</v>
          </cell>
          <cell r="I268">
            <v>0</v>
          </cell>
          <cell r="J268" t="str">
            <v>-</v>
          </cell>
          <cell r="K268">
            <v>58</v>
          </cell>
          <cell r="L268">
            <v>76</v>
          </cell>
        </row>
        <row r="269">
          <cell r="C269" t="str">
            <v>Pinhão</v>
          </cell>
          <cell r="D269" t="str">
            <v>PR</v>
          </cell>
          <cell r="E269" t="str">
            <v>-</v>
          </cell>
          <cell r="F269">
            <v>429.852969963519</v>
          </cell>
          <cell r="G269">
            <v>372.17827829799199</v>
          </cell>
          <cell r="H269">
            <v>94.821721702008006</v>
          </cell>
          <cell r="I269">
            <v>0</v>
          </cell>
          <cell r="J269" t="str">
            <v>-</v>
          </cell>
          <cell r="K269">
            <v>442</v>
          </cell>
          <cell r="L269">
            <v>706</v>
          </cell>
        </row>
        <row r="270">
          <cell r="C270" t="str">
            <v>Piraí do Sul</v>
          </cell>
          <cell r="D270" t="str">
            <v>PR</v>
          </cell>
          <cell r="E270" t="str">
            <v>-</v>
          </cell>
          <cell r="F270">
            <v>513.15780910373587</v>
          </cell>
          <cell r="G270">
            <v>477.37642120020814</v>
          </cell>
          <cell r="H270">
            <v>121.62357879979184</v>
          </cell>
          <cell r="I270">
            <v>0</v>
          </cell>
          <cell r="J270" t="str">
            <v>-</v>
          </cell>
          <cell r="K270">
            <v>486</v>
          </cell>
          <cell r="L270">
            <v>680</v>
          </cell>
        </row>
        <row r="271">
          <cell r="C271" t="str">
            <v>Piraquara</v>
          </cell>
          <cell r="D271" t="str">
            <v>PR</v>
          </cell>
          <cell r="E271">
            <v>48</v>
          </cell>
          <cell r="F271">
            <v>2408.0652167465355</v>
          </cell>
          <cell r="G271">
            <v>902.15377094930818</v>
          </cell>
          <cell r="H271">
            <v>229.84622905069176</v>
          </cell>
          <cell r="I271">
            <v>0</v>
          </cell>
          <cell r="J271" t="str">
            <v>-</v>
          </cell>
          <cell r="K271">
            <v>1152</v>
          </cell>
          <cell r="L271">
            <v>1847</v>
          </cell>
        </row>
        <row r="272">
          <cell r="C272" t="str">
            <v>Pitanga</v>
          </cell>
          <cell r="D272" t="str">
            <v>PR</v>
          </cell>
          <cell r="E272" t="str">
            <v>-</v>
          </cell>
          <cell r="F272">
            <v>657.55286361344508</v>
          </cell>
          <cell r="G272">
            <v>510.05160195013895</v>
          </cell>
          <cell r="H272">
            <v>129.94839804986105</v>
          </cell>
          <cell r="I272">
            <v>0</v>
          </cell>
          <cell r="J272" t="str">
            <v>-</v>
          </cell>
          <cell r="K272">
            <v>602</v>
          </cell>
          <cell r="L272">
            <v>873</v>
          </cell>
        </row>
        <row r="273">
          <cell r="C273" t="str">
            <v>Pitangueiras</v>
          </cell>
          <cell r="D273" t="str">
            <v>PR</v>
          </cell>
          <cell r="E273" t="str">
            <v>-</v>
          </cell>
          <cell r="F273">
            <v>66.643871312173488</v>
          </cell>
          <cell r="G273">
            <v>51.802115823060987</v>
          </cell>
          <cell r="H273">
            <v>13.197884176939015</v>
          </cell>
          <cell r="I273">
            <v>0</v>
          </cell>
          <cell r="J273" t="str">
            <v>-</v>
          </cell>
          <cell r="K273">
            <v>65</v>
          </cell>
          <cell r="L273">
            <v>98</v>
          </cell>
        </row>
        <row r="274">
          <cell r="C274" t="str">
            <v>Planaltina do Paraná</v>
          </cell>
          <cell r="D274" t="str">
            <v>PR</v>
          </cell>
          <cell r="E274" t="str">
            <v>-</v>
          </cell>
          <cell r="F274">
            <v>144.39505450970921</v>
          </cell>
          <cell r="G274">
            <v>120.3402998351109</v>
          </cell>
          <cell r="H274">
            <v>30.659700164889095</v>
          </cell>
          <cell r="I274">
            <v>0</v>
          </cell>
          <cell r="J274" t="str">
            <v>-</v>
          </cell>
          <cell r="K274">
            <v>93</v>
          </cell>
          <cell r="L274">
            <v>142</v>
          </cell>
        </row>
        <row r="275">
          <cell r="C275" t="str">
            <v>Planalto</v>
          </cell>
          <cell r="D275" t="str">
            <v>PR</v>
          </cell>
          <cell r="E275" t="str">
            <v>-</v>
          </cell>
          <cell r="F275">
            <v>236.58574315821588</v>
          </cell>
          <cell r="G275">
            <v>357.03612136509724</v>
          </cell>
          <cell r="H275">
            <v>90.963878634902755</v>
          </cell>
          <cell r="I275">
            <v>0</v>
          </cell>
          <cell r="J275" t="str">
            <v>-</v>
          </cell>
          <cell r="K275">
            <v>340</v>
          </cell>
          <cell r="L275">
            <v>563</v>
          </cell>
        </row>
        <row r="276">
          <cell r="C276" t="str">
            <v>Ponta Grossa</v>
          </cell>
          <cell r="D276" t="str">
            <v>PR</v>
          </cell>
          <cell r="E276" t="str">
            <v>-</v>
          </cell>
          <cell r="F276">
            <v>10002.134352768704</v>
          </cell>
          <cell r="G276">
            <v>5253.5315000864312</v>
          </cell>
          <cell r="H276">
            <v>1338.4684999135691</v>
          </cell>
          <cell r="I276">
            <v>0</v>
          </cell>
          <cell r="J276">
            <v>230</v>
          </cell>
          <cell r="K276">
            <v>5575</v>
          </cell>
          <cell r="L276">
            <v>8706</v>
          </cell>
        </row>
        <row r="277">
          <cell r="C277" t="str">
            <v>Pontal do Paraná</v>
          </cell>
          <cell r="D277" t="str">
            <v>PR</v>
          </cell>
          <cell r="E277">
            <v>26</v>
          </cell>
          <cell r="F277">
            <v>674.21383144148842</v>
          </cell>
          <cell r="G277">
            <v>470.20382054778435</v>
          </cell>
          <cell r="H277">
            <v>119.79617945221567</v>
          </cell>
          <cell r="I277">
            <v>0</v>
          </cell>
          <cell r="J277" t="str">
            <v>-</v>
          </cell>
          <cell r="K277">
            <v>627</v>
          </cell>
          <cell r="L277">
            <v>1016</v>
          </cell>
        </row>
        <row r="278">
          <cell r="C278" t="str">
            <v>Porecatu</v>
          </cell>
          <cell r="D278" t="str">
            <v>PR</v>
          </cell>
          <cell r="E278" t="str">
            <v>-</v>
          </cell>
          <cell r="F278">
            <v>333.21935656086742</v>
          </cell>
          <cell r="G278">
            <v>290.88880423718859</v>
          </cell>
          <cell r="H278">
            <v>74.111195762811391</v>
          </cell>
          <cell r="I278">
            <v>0</v>
          </cell>
          <cell r="J278" t="str">
            <v>-</v>
          </cell>
          <cell r="K278">
            <v>340</v>
          </cell>
          <cell r="L278">
            <v>500</v>
          </cell>
        </row>
        <row r="279">
          <cell r="C279" t="str">
            <v>Porto Amazonas</v>
          </cell>
          <cell r="D279" t="str">
            <v>PR</v>
          </cell>
          <cell r="E279" t="str">
            <v>-</v>
          </cell>
          <cell r="F279">
            <v>91.07995745997043</v>
          </cell>
          <cell r="G279">
            <v>96.43163099369815</v>
          </cell>
          <cell r="H279">
            <v>24.568369006301857</v>
          </cell>
          <cell r="I279">
            <v>0</v>
          </cell>
          <cell r="J279" t="str">
            <v>-</v>
          </cell>
          <cell r="K279">
            <v>90</v>
          </cell>
          <cell r="L279">
            <v>137</v>
          </cell>
        </row>
        <row r="280">
          <cell r="C280" t="str">
            <v>Porto Barreiro</v>
          </cell>
          <cell r="D280" t="str">
            <v>PR</v>
          </cell>
          <cell r="E280" t="str">
            <v>-</v>
          </cell>
          <cell r="F280">
            <v>58.868752992419914</v>
          </cell>
          <cell r="G280">
            <v>54.192982707202262</v>
          </cell>
          <cell r="H280">
            <v>13.807017292797738</v>
          </cell>
          <cell r="I280">
            <v>0</v>
          </cell>
          <cell r="J280" t="str">
            <v>-</v>
          </cell>
          <cell r="K280">
            <v>59</v>
          </cell>
          <cell r="L280">
            <v>119</v>
          </cell>
        </row>
        <row r="281">
          <cell r="C281" t="str">
            <v>Porto Rico</v>
          </cell>
          <cell r="D281" t="str">
            <v>PR</v>
          </cell>
          <cell r="E281" t="str">
            <v>-</v>
          </cell>
          <cell r="F281">
            <v>89.969226271434209</v>
          </cell>
          <cell r="G281">
            <v>54.192982707202262</v>
          </cell>
          <cell r="H281">
            <v>13.807017292797738</v>
          </cell>
          <cell r="I281">
            <v>0</v>
          </cell>
          <cell r="J281" t="str">
            <v>-</v>
          </cell>
          <cell r="K281">
            <v>44</v>
          </cell>
          <cell r="L281">
            <v>68</v>
          </cell>
        </row>
        <row r="282">
          <cell r="C282" t="str">
            <v>Porto Vitória</v>
          </cell>
          <cell r="D282" t="str">
            <v>PR</v>
          </cell>
          <cell r="E282" t="str">
            <v>-</v>
          </cell>
          <cell r="F282">
            <v>71.086796066318385</v>
          </cell>
          <cell r="G282">
            <v>78.898607176662111</v>
          </cell>
          <cell r="H282">
            <v>20.101392823337886</v>
          </cell>
          <cell r="I282">
            <v>0</v>
          </cell>
          <cell r="J282" t="str">
            <v>-</v>
          </cell>
          <cell r="K282">
            <v>90</v>
          </cell>
          <cell r="L282">
            <v>118</v>
          </cell>
        </row>
        <row r="283">
          <cell r="C283" t="str">
            <v>Prado Ferreira</v>
          </cell>
          <cell r="D283" t="str">
            <v>PR</v>
          </cell>
          <cell r="E283" t="str">
            <v>-</v>
          </cell>
          <cell r="F283">
            <v>85.526301517289312</v>
          </cell>
          <cell r="G283">
            <v>66.944272755955737</v>
          </cell>
          <cell r="H283">
            <v>17.055727244044267</v>
          </cell>
          <cell r="I283">
            <v>0</v>
          </cell>
          <cell r="J283" t="str">
            <v>-</v>
          </cell>
          <cell r="K283">
            <v>87</v>
          </cell>
          <cell r="L283">
            <v>128</v>
          </cell>
        </row>
        <row r="284">
          <cell r="C284" t="str">
            <v>Pranchita</v>
          </cell>
          <cell r="D284" t="str">
            <v>PR</v>
          </cell>
          <cell r="E284" t="str">
            <v>-</v>
          </cell>
          <cell r="F284">
            <v>143.28432332117299</v>
          </cell>
          <cell r="G284">
            <v>141.8581017923824</v>
          </cell>
          <cell r="H284">
            <v>36.141898207617608</v>
          </cell>
          <cell r="I284">
            <v>0</v>
          </cell>
          <cell r="J284" t="str">
            <v>-</v>
          </cell>
          <cell r="K284">
            <v>147</v>
          </cell>
          <cell r="L284">
            <v>211</v>
          </cell>
        </row>
        <row r="285">
          <cell r="C285" t="str">
            <v>Presidente Castelo Branco</v>
          </cell>
          <cell r="D285" t="str">
            <v>PR</v>
          </cell>
          <cell r="E285" t="str">
            <v>-</v>
          </cell>
          <cell r="F285">
            <v>148.83797926385412</v>
          </cell>
          <cell r="G285">
            <v>90.055985969321398</v>
          </cell>
          <cell r="H285">
            <v>22.944014030678595</v>
          </cell>
          <cell r="I285">
            <v>0</v>
          </cell>
          <cell r="J285" t="str">
            <v>-</v>
          </cell>
          <cell r="K285">
            <v>93</v>
          </cell>
          <cell r="L285">
            <v>140</v>
          </cell>
        </row>
        <row r="286">
          <cell r="C286" t="str">
            <v>Primeiro de Maio</v>
          </cell>
          <cell r="D286" t="str">
            <v>PR</v>
          </cell>
          <cell r="E286" t="str">
            <v>-</v>
          </cell>
          <cell r="F286">
            <v>123.29116192752095</v>
          </cell>
          <cell r="G286">
            <v>314.0005174505543</v>
          </cell>
          <cell r="H286">
            <v>79.999482549445716</v>
          </cell>
          <cell r="I286">
            <v>0</v>
          </cell>
          <cell r="J286" t="str">
            <v>-</v>
          </cell>
          <cell r="K286">
            <v>322</v>
          </cell>
          <cell r="L286">
            <v>402</v>
          </cell>
        </row>
        <row r="287">
          <cell r="C287" t="str">
            <v>Prudentópolis</v>
          </cell>
          <cell r="D287" t="str">
            <v>PR</v>
          </cell>
          <cell r="E287" t="str">
            <v>-</v>
          </cell>
          <cell r="F287">
            <v>963.00394046090685</v>
          </cell>
          <cell r="G287">
            <v>863.89990080304779</v>
          </cell>
          <cell r="H287">
            <v>220.10009919695219</v>
          </cell>
          <cell r="I287">
            <v>0</v>
          </cell>
          <cell r="J287" t="str">
            <v>-</v>
          </cell>
          <cell r="K287">
            <v>983</v>
          </cell>
          <cell r="L287">
            <v>1444</v>
          </cell>
        </row>
        <row r="288">
          <cell r="C288" t="str">
            <v>Quarto Centenário</v>
          </cell>
          <cell r="D288" t="str">
            <v>PR</v>
          </cell>
          <cell r="E288" t="str">
            <v>-</v>
          </cell>
          <cell r="F288">
            <v>103.2980005338689</v>
          </cell>
          <cell r="G288">
            <v>121.93421109120509</v>
          </cell>
          <cell r="H288">
            <v>31.065788908794911</v>
          </cell>
          <cell r="I288">
            <v>0</v>
          </cell>
          <cell r="J288" t="str">
            <v>-</v>
          </cell>
          <cell r="K288">
            <v>103</v>
          </cell>
          <cell r="L288">
            <v>142</v>
          </cell>
        </row>
        <row r="289">
          <cell r="C289" t="str">
            <v>Quatiguá</v>
          </cell>
          <cell r="D289" t="str">
            <v>PR</v>
          </cell>
          <cell r="E289" t="str">
            <v>-</v>
          </cell>
          <cell r="F289">
            <v>168.83114065750615</v>
          </cell>
          <cell r="G289">
            <v>182.5028388227841</v>
          </cell>
          <cell r="H289">
            <v>46.497161177215915</v>
          </cell>
          <cell r="I289">
            <v>0</v>
          </cell>
          <cell r="J289" t="str">
            <v>-</v>
          </cell>
          <cell r="K289">
            <v>200</v>
          </cell>
          <cell r="L289">
            <v>280</v>
          </cell>
        </row>
        <row r="290">
          <cell r="C290" t="str">
            <v>Quatro Barras</v>
          </cell>
          <cell r="D290" t="str">
            <v>PR</v>
          </cell>
          <cell r="E290" t="str">
            <v>-</v>
          </cell>
          <cell r="F290">
            <v>529.81877693177921</v>
          </cell>
          <cell r="G290">
            <v>259.01057911530495</v>
          </cell>
          <cell r="H290">
            <v>65.989420884695079</v>
          </cell>
          <cell r="I290">
            <v>0</v>
          </cell>
          <cell r="J290" t="str">
            <v>-</v>
          </cell>
          <cell r="K290">
            <v>327</v>
          </cell>
          <cell r="L290">
            <v>496</v>
          </cell>
        </row>
        <row r="291">
          <cell r="C291" t="str">
            <v>Quatro Pontes</v>
          </cell>
          <cell r="D291" t="str">
            <v>PR</v>
          </cell>
          <cell r="E291" t="str">
            <v>-</v>
          </cell>
          <cell r="F291">
            <v>87.747763894361754</v>
          </cell>
          <cell r="G291">
            <v>137.07636802409985</v>
          </cell>
          <cell r="H291">
            <v>34.923631975900165</v>
          </cell>
          <cell r="I291">
            <v>0</v>
          </cell>
          <cell r="J291" t="str">
            <v>-</v>
          </cell>
          <cell r="K291">
            <v>117</v>
          </cell>
          <cell r="L291">
            <v>152</v>
          </cell>
        </row>
        <row r="292">
          <cell r="C292" t="str">
            <v>Quedas do Iguaçu</v>
          </cell>
          <cell r="D292" t="str">
            <v>PR</v>
          </cell>
          <cell r="E292" t="str">
            <v>-</v>
          </cell>
          <cell r="F292">
            <v>390.97737836475113</v>
          </cell>
          <cell r="G292">
            <v>506.06682380990344</v>
          </cell>
          <cell r="H292">
            <v>128.93317619009653</v>
          </cell>
          <cell r="I292">
            <v>0</v>
          </cell>
          <cell r="J292" t="str">
            <v>-</v>
          </cell>
          <cell r="K292">
            <v>609</v>
          </cell>
          <cell r="L292">
            <v>976</v>
          </cell>
        </row>
        <row r="293">
          <cell r="C293" t="str">
            <v>Querência do Norte</v>
          </cell>
          <cell r="D293" t="str">
            <v>PR</v>
          </cell>
          <cell r="E293" t="str">
            <v>-</v>
          </cell>
          <cell r="F293">
            <v>249.91451742065058</v>
          </cell>
          <cell r="G293">
            <v>224.74148710927997</v>
          </cell>
          <cell r="H293">
            <v>57.258512890720034</v>
          </cell>
          <cell r="I293">
            <v>0</v>
          </cell>
          <cell r="J293" t="str">
            <v>-</v>
          </cell>
          <cell r="K293">
            <v>289</v>
          </cell>
          <cell r="L293">
            <v>336</v>
          </cell>
        </row>
        <row r="294">
          <cell r="C294" t="str">
            <v>Quinta do Sol</v>
          </cell>
          <cell r="D294" t="str">
            <v>PR</v>
          </cell>
          <cell r="E294" t="str">
            <v>-</v>
          </cell>
          <cell r="F294">
            <v>111.07311885362247</v>
          </cell>
          <cell r="G294">
            <v>114.76161043878126</v>
          </cell>
          <cell r="H294">
            <v>29.238389561218739</v>
          </cell>
          <cell r="I294">
            <v>0</v>
          </cell>
          <cell r="J294" t="str">
            <v>-</v>
          </cell>
          <cell r="K294">
            <v>120</v>
          </cell>
          <cell r="L294">
            <v>163</v>
          </cell>
        </row>
        <row r="295">
          <cell r="C295" t="str">
            <v>Quitandinha</v>
          </cell>
          <cell r="D295" t="str">
            <v>PR</v>
          </cell>
          <cell r="E295" t="str">
            <v>-</v>
          </cell>
          <cell r="F295">
            <v>235.47501196967966</v>
          </cell>
          <cell r="G295">
            <v>291.6857598652357</v>
          </cell>
          <cell r="H295">
            <v>74.314240134764304</v>
          </cell>
          <cell r="I295">
            <v>0</v>
          </cell>
          <cell r="J295" t="str">
            <v>-</v>
          </cell>
          <cell r="K295">
            <v>375</v>
          </cell>
          <cell r="L295">
            <v>512</v>
          </cell>
        </row>
        <row r="296">
          <cell r="C296" t="str">
            <v>Ramilândia</v>
          </cell>
          <cell r="D296" t="str">
            <v>PR</v>
          </cell>
          <cell r="E296" t="str">
            <v>-</v>
          </cell>
          <cell r="F296">
            <v>72.197527254854606</v>
          </cell>
          <cell r="G296">
            <v>69.335139640097012</v>
          </cell>
          <cell r="H296">
            <v>17.664860359902988</v>
          </cell>
          <cell r="I296">
            <v>0</v>
          </cell>
          <cell r="J296" t="str">
            <v>-</v>
          </cell>
          <cell r="K296">
            <v>86</v>
          </cell>
          <cell r="L296">
            <v>144</v>
          </cell>
        </row>
        <row r="297">
          <cell r="C297" t="str">
            <v>Rancho Alegre</v>
          </cell>
          <cell r="D297" t="str">
            <v>PR</v>
          </cell>
          <cell r="E297" t="str">
            <v>-</v>
          </cell>
          <cell r="F297">
            <v>118.84823717337605</v>
          </cell>
          <cell r="G297">
            <v>117.94943295096962</v>
          </cell>
          <cell r="H297">
            <v>30.050567049030374</v>
          </cell>
          <cell r="I297">
            <v>0</v>
          </cell>
          <cell r="J297" t="str">
            <v>-</v>
          </cell>
          <cell r="K297">
            <v>124</v>
          </cell>
          <cell r="L297">
            <v>177</v>
          </cell>
        </row>
        <row r="298">
          <cell r="C298" t="str">
            <v>Rancho Alegre D'Oeste</v>
          </cell>
          <cell r="D298" t="str">
            <v>PR</v>
          </cell>
          <cell r="E298" t="str">
            <v>-</v>
          </cell>
          <cell r="F298">
            <v>65.533140123637267</v>
          </cell>
          <cell r="G298">
            <v>75.710784664473749</v>
          </cell>
          <cell r="H298">
            <v>19.289215335526251</v>
          </cell>
          <cell r="I298">
            <v>0</v>
          </cell>
          <cell r="J298" t="str">
            <v>-</v>
          </cell>
          <cell r="K298">
            <v>72</v>
          </cell>
          <cell r="L298">
            <v>74</v>
          </cell>
        </row>
        <row r="299">
          <cell r="C299" t="str">
            <v>Realeza</v>
          </cell>
          <cell r="D299" t="str">
            <v>PR</v>
          </cell>
          <cell r="E299" t="str">
            <v>-</v>
          </cell>
          <cell r="F299">
            <v>257.68963574040413</v>
          </cell>
          <cell r="G299">
            <v>389.71130211502805</v>
          </cell>
          <cell r="H299">
            <v>99.288697884971967</v>
          </cell>
          <cell r="I299">
            <v>0</v>
          </cell>
          <cell r="J299" t="str">
            <v>-</v>
          </cell>
          <cell r="K299">
            <v>408</v>
          </cell>
          <cell r="L299">
            <v>589</v>
          </cell>
        </row>
        <row r="300">
          <cell r="C300" t="str">
            <v>Rebouças</v>
          </cell>
          <cell r="D300" t="str">
            <v>PR</v>
          </cell>
          <cell r="E300" t="str">
            <v>-</v>
          </cell>
          <cell r="F300">
            <v>235.47501196967966</v>
          </cell>
          <cell r="G300">
            <v>239.08668841412762</v>
          </cell>
          <cell r="H300">
            <v>60.913311585872378</v>
          </cell>
          <cell r="I300">
            <v>0</v>
          </cell>
          <cell r="J300" t="str">
            <v>-</v>
          </cell>
          <cell r="K300">
            <v>294</v>
          </cell>
          <cell r="L300">
            <v>403</v>
          </cell>
        </row>
        <row r="301">
          <cell r="C301" t="str">
            <v>Renascença</v>
          </cell>
          <cell r="D301" t="str">
            <v>PR</v>
          </cell>
          <cell r="E301" t="str">
            <v>-</v>
          </cell>
          <cell r="F301">
            <v>123.29116192752095</v>
          </cell>
          <cell r="G301">
            <v>115.55856606682835</v>
          </cell>
          <cell r="H301">
            <v>29.441433933171648</v>
          </cell>
          <cell r="I301">
            <v>0</v>
          </cell>
          <cell r="J301" t="str">
            <v>-</v>
          </cell>
          <cell r="K301">
            <v>126</v>
          </cell>
          <cell r="L301">
            <v>197</v>
          </cell>
        </row>
        <row r="302">
          <cell r="C302" t="str">
            <v>Reserva</v>
          </cell>
          <cell r="D302" t="str">
            <v>PR</v>
          </cell>
          <cell r="E302" t="str">
            <v>-</v>
          </cell>
          <cell r="F302">
            <v>285.45791545380979</v>
          </cell>
          <cell r="G302">
            <v>368.99045578580365</v>
          </cell>
          <cell r="H302">
            <v>94.009544214196367</v>
          </cell>
          <cell r="I302">
            <v>0</v>
          </cell>
          <cell r="J302" t="str">
            <v>-</v>
          </cell>
          <cell r="K302">
            <v>434</v>
          </cell>
          <cell r="L302">
            <v>670</v>
          </cell>
        </row>
        <row r="303">
          <cell r="C303" t="str">
            <v>Reserva do Iguaçu</v>
          </cell>
          <cell r="D303" t="str">
            <v>PR</v>
          </cell>
          <cell r="E303" t="str">
            <v>-</v>
          </cell>
          <cell r="F303">
            <v>148.83797926385412</v>
          </cell>
          <cell r="G303">
            <v>88.462074713227224</v>
          </cell>
          <cell r="H303">
            <v>22.537925286772779</v>
          </cell>
          <cell r="I303">
            <v>0</v>
          </cell>
          <cell r="J303">
            <v>165</v>
          </cell>
          <cell r="K303">
            <v>91</v>
          </cell>
          <cell r="L303">
            <v>173</v>
          </cell>
        </row>
        <row r="304">
          <cell r="C304" t="str">
            <v>Ribeirão Claro</v>
          </cell>
          <cell r="D304" t="str">
            <v>PR</v>
          </cell>
          <cell r="E304" t="str">
            <v>-</v>
          </cell>
          <cell r="F304">
            <v>237.6964743467521</v>
          </cell>
          <cell r="G304">
            <v>261.4014459994462</v>
          </cell>
          <cell r="H304">
            <v>66.598554000553804</v>
          </cell>
          <cell r="I304">
            <v>0</v>
          </cell>
          <cell r="J304" t="str">
            <v>-</v>
          </cell>
          <cell r="K304">
            <v>274</v>
          </cell>
          <cell r="L304">
            <v>344</v>
          </cell>
        </row>
        <row r="305">
          <cell r="C305" t="str">
            <v>Ribeirão do Pinhal</v>
          </cell>
          <cell r="D305" t="str">
            <v>PR</v>
          </cell>
          <cell r="E305" t="str">
            <v>-</v>
          </cell>
          <cell r="F305">
            <v>283.23645307673729</v>
          </cell>
          <cell r="G305">
            <v>381.74174583455709</v>
          </cell>
          <cell r="H305">
            <v>97.258254165442892</v>
          </cell>
          <cell r="I305">
            <v>0</v>
          </cell>
          <cell r="J305" t="str">
            <v>-</v>
          </cell>
          <cell r="K305">
            <v>337</v>
          </cell>
          <cell r="L305">
            <v>488</v>
          </cell>
        </row>
        <row r="306">
          <cell r="C306" t="str">
            <v>Rio Azul</v>
          </cell>
          <cell r="D306" t="str">
            <v>PR</v>
          </cell>
          <cell r="E306" t="str">
            <v>-</v>
          </cell>
          <cell r="F306">
            <v>258.80036692894038</v>
          </cell>
          <cell r="G306">
            <v>224.74148710927997</v>
          </cell>
          <cell r="H306">
            <v>57.258512890720034</v>
          </cell>
          <cell r="I306">
            <v>0</v>
          </cell>
          <cell r="J306" t="str">
            <v>-</v>
          </cell>
          <cell r="K306">
            <v>268</v>
          </cell>
          <cell r="L306">
            <v>360</v>
          </cell>
        </row>
        <row r="307">
          <cell r="C307" t="str">
            <v>Rio Bom</v>
          </cell>
          <cell r="D307" t="str">
            <v>PR</v>
          </cell>
          <cell r="E307" t="str">
            <v>-</v>
          </cell>
          <cell r="F307">
            <v>98.855075779724004</v>
          </cell>
          <cell r="G307">
            <v>122.73116671925217</v>
          </cell>
          <cell r="H307">
            <v>31.26883328074782</v>
          </cell>
          <cell r="I307">
            <v>0</v>
          </cell>
          <cell r="J307" t="str">
            <v>-</v>
          </cell>
          <cell r="K307">
            <v>109</v>
          </cell>
          <cell r="L307">
            <v>134</v>
          </cell>
        </row>
        <row r="308">
          <cell r="C308" t="str">
            <v>Rio Bonito do Iguaçu</v>
          </cell>
          <cell r="D308" t="str">
            <v>PR</v>
          </cell>
          <cell r="E308" t="str">
            <v>-</v>
          </cell>
          <cell r="F308">
            <v>174.38479660018729</v>
          </cell>
          <cell r="G308">
            <v>214.38106394466777</v>
          </cell>
          <cell r="H308">
            <v>54.618936055332227</v>
          </cell>
          <cell r="I308">
            <v>0</v>
          </cell>
          <cell r="J308" t="str">
            <v>-</v>
          </cell>
          <cell r="K308">
            <v>272</v>
          </cell>
          <cell r="L308">
            <v>417</v>
          </cell>
        </row>
        <row r="309">
          <cell r="C309" t="str">
            <v>Rio Branco do Ivaí</v>
          </cell>
          <cell r="D309" t="str">
            <v>PR</v>
          </cell>
          <cell r="E309" t="str">
            <v>-</v>
          </cell>
          <cell r="F309">
            <v>82.194107951680635</v>
          </cell>
          <cell r="G309">
            <v>82.883385316897574</v>
          </cell>
          <cell r="H309">
            <v>21.116614683102423</v>
          </cell>
          <cell r="I309">
            <v>0</v>
          </cell>
          <cell r="J309" t="str">
            <v>-</v>
          </cell>
          <cell r="K309">
            <v>75</v>
          </cell>
          <cell r="L309">
            <v>100</v>
          </cell>
        </row>
        <row r="310">
          <cell r="C310" t="str">
            <v>Rio Branco do Sul</v>
          </cell>
          <cell r="D310" t="str">
            <v>PR</v>
          </cell>
          <cell r="E310" t="str">
            <v>-</v>
          </cell>
          <cell r="F310">
            <v>499.82903484130117</v>
          </cell>
          <cell r="G310">
            <v>302.0461830298479</v>
          </cell>
          <cell r="H310">
            <v>76.953816970152104</v>
          </cell>
          <cell r="I310">
            <v>0</v>
          </cell>
          <cell r="J310" t="str">
            <v>-</v>
          </cell>
          <cell r="K310">
            <v>383</v>
          </cell>
          <cell r="L310">
            <v>580</v>
          </cell>
        </row>
        <row r="311">
          <cell r="C311" t="str">
            <v>Rio Negro</v>
          </cell>
          <cell r="D311" t="str">
            <v>PR</v>
          </cell>
          <cell r="E311" t="str">
            <v>-</v>
          </cell>
          <cell r="F311">
            <v>890.8064132060523</v>
          </cell>
          <cell r="G311">
            <v>565.83849591343539</v>
          </cell>
          <cell r="H311">
            <v>144.16150408656463</v>
          </cell>
          <cell r="I311">
            <v>0</v>
          </cell>
          <cell r="J311" t="str">
            <v>-</v>
          </cell>
          <cell r="K311">
            <v>583</v>
          </cell>
          <cell r="L311">
            <v>910</v>
          </cell>
        </row>
        <row r="312">
          <cell r="C312" t="str">
            <v>Rolândia</v>
          </cell>
          <cell r="D312" t="str">
            <v>PR</v>
          </cell>
          <cell r="E312" t="str">
            <v>-</v>
          </cell>
          <cell r="F312">
            <v>1298.4447593988468</v>
          </cell>
          <cell r="G312">
            <v>1233.6873122168986</v>
          </cell>
          <cell r="H312">
            <v>314.31268778310147</v>
          </cell>
          <cell r="I312">
            <v>0</v>
          </cell>
          <cell r="J312" t="str">
            <v>-</v>
          </cell>
          <cell r="K312">
            <v>1358</v>
          </cell>
          <cell r="L312">
            <v>1979</v>
          </cell>
        </row>
        <row r="313">
          <cell r="C313" t="str">
            <v>Roncador</v>
          </cell>
          <cell r="D313" t="str">
            <v>PR</v>
          </cell>
          <cell r="E313" t="str">
            <v>-</v>
          </cell>
          <cell r="F313">
            <v>206.5960010677378</v>
          </cell>
          <cell r="G313">
            <v>205.61455203614975</v>
          </cell>
          <cell r="H313">
            <v>52.385447963850247</v>
          </cell>
          <cell r="I313">
            <v>0</v>
          </cell>
          <cell r="J313" t="str">
            <v>-</v>
          </cell>
          <cell r="K313">
            <v>233</v>
          </cell>
          <cell r="L313">
            <v>319</v>
          </cell>
        </row>
        <row r="314">
          <cell r="C314" t="str">
            <v>Rondon</v>
          </cell>
          <cell r="D314" t="str">
            <v>PR</v>
          </cell>
          <cell r="E314" t="str">
            <v>-</v>
          </cell>
          <cell r="F314">
            <v>195.48868918237557</v>
          </cell>
          <cell r="G314">
            <v>194.45717324349047</v>
          </cell>
          <cell r="H314">
            <v>49.542826756509534</v>
          </cell>
          <cell r="I314">
            <v>0</v>
          </cell>
          <cell r="J314" t="str">
            <v>-</v>
          </cell>
          <cell r="K314">
            <v>212</v>
          </cell>
          <cell r="L314">
            <v>259</v>
          </cell>
        </row>
        <row r="315">
          <cell r="C315" t="str">
            <v>Rosário do Ivaí</v>
          </cell>
          <cell r="D315" t="str">
            <v>PR</v>
          </cell>
          <cell r="E315" t="str">
            <v>-</v>
          </cell>
          <cell r="F315">
            <v>138.84139856702811</v>
          </cell>
          <cell r="G315">
            <v>129.10681174362892</v>
          </cell>
          <cell r="H315">
            <v>32.893188256371083</v>
          </cell>
          <cell r="I315">
            <v>0</v>
          </cell>
          <cell r="J315" t="str">
            <v>-</v>
          </cell>
          <cell r="K315">
            <v>133</v>
          </cell>
          <cell r="L315">
            <v>185</v>
          </cell>
        </row>
        <row r="316">
          <cell r="C316" t="str">
            <v>Sabáudia</v>
          </cell>
          <cell r="D316" t="str">
            <v>PR</v>
          </cell>
          <cell r="E316" t="str">
            <v>-</v>
          </cell>
          <cell r="F316">
            <v>147.7272480753179</v>
          </cell>
          <cell r="G316">
            <v>140.2641905362882</v>
          </cell>
          <cell r="H316">
            <v>35.735809463711796</v>
          </cell>
          <cell r="I316">
            <v>0</v>
          </cell>
          <cell r="J316" t="str">
            <v>-</v>
          </cell>
          <cell r="K316">
            <v>142</v>
          </cell>
          <cell r="L316">
            <v>207</v>
          </cell>
        </row>
        <row r="317">
          <cell r="C317" t="str">
            <v>Salgado Filho</v>
          </cell>
          <cell r="D317" t="str">
            <v>PR</v>
          </cell>
          <cell r="E317" t="str">
            <v>-</v>
          </cell>
          <cell r="F317">
            <v>75.529720820463282</v>
          </cell>
          <cell r="G317">
            <v>105.19814290221615</v>
          </cell>
          <cell r="H317">
            <v>26.801857097783845</v>
          </cell>
          <cell r="I317">
            <v>0</v>
          </cell>
          <cell r="J317" t="str">
            <v>-</v>
          </cell>
          <cell r="K317">
            <v>100</v>
          </cell>
          <cell r="L317">
            <v>133</v>
          </cell>
        </row>
        <row r="318">
          <cell r="C318" t="str">
            <v>Salto do Itararé</v>
          </cell>
          <cell r="D318" t="str">
            <v>PR</v>
          </cell>
          <cell r="E318" t="str">
            <v>-</v>
          </cell>
          <cell r="F318">
            <v>105.51946291094136</v>
          </cell>
          <cell r="G318">
            <v>133.88854551191147</v>
          </cell>
          <cell r="H318">
            <v>34.111454488088533</v>
          </cell>
          <cell r="I318">
            <v>0</v>
          </cell>
          <cell r="J318" t="str">
            <v>-</v>
          </cell>
          <cell r="K318">
            <v>129</v>
          </cell>
          <cell r="L318">
            <v>192</v>
          </cell>
        </row>
        <row r="319">
          <cell r="C319" t="str">
            <v>Salto do Lontra</v>
          </cell>
          <cell r="D319" t="str">
            <v>PR</v>
          </cell>
          <cell r="E319" t="str">
            <v>-</v>
          </cell>
          <cell r="F319">
            <v>214.37111938749138</v>
          </cell>
          <cell r="G319">
            <v>255.82275660311655</v>
          </cell>
          <cell r="H319">
            <v>65.177243396883441</v>
          </cell>
          <cell r="I319">
            <v>0</v>
          </cell>
          <cell r="J319" t="str">
            <v>-</v>
          </cell>
          <cell r="K319">
            <v>266</v>
          </cell>
          <cell r="L319">
            <v>421</v>
          </cell>
        </row>
        <row r="320">
          <cell r="C320" t="str">
            <v>Santa Amélia</v>
          </cell>
          <cell r="D320" t="str">
            <v>PR</v>
          </cell>
          <cell r="E320">
            <v>133</v>
          </cell>
          <cell r="F320">
            <v>69.976064877782164</v>
          </cell>
          <cell r="G320">
            <v>90.852941597368499</v>
          </cell>
          <cell r="H320">
            <v>23.147058402631504</v>
          </cell>
          <cell r="I320">
            <v>0</v>
          </cell>
          <cell r="J320" t="str">
            <v>-</v>
          </cell>
          <cell r="K320">
            <v>97</v>
          </cell>
          <cell r="L320">
            <v>134</v>
          </cell>
        </row>
        <row r="321">
          <cell r="C321" t="str">
            <v>Santa Cecília do Pavão</v>
          </cell>
          <cell r="D321" t="str">
            <v>PR</v>
          </cell>
          <cell r="E321" t="str">
            <v>-</v>
          </cell>
          <cell r="F321">
            <v>111.07311885362247</v>
          </cell>
          <cell r="G321">
            <v>86.868163457133036</v>
          </cell>
          <cell r="H321">
            <v>22.131836542866964</v>
          </cell>
          <cell r="I321">
            <v>0</v>
          </cell>
          <cell r="J321" t="str">
            <v>-</v>
          </cell>
          <cell r="K321">
            <v>98</v>
          </cell>
          <cell r="L321">
            <v>129</v>
          </cell>
        </row>
        <row r="322">
          <cell r="C322" t="str">
            <v>Santa Cruz de Monte Castelo</v>
          </cell>
          <cell r="D322" t="str">
            <v>PR</v>
          </cell>
          <cell r="E322" t="str">
            <v>-</v>
          </cell>
          <cell r="F322">
            <v>147.7272480753179</v>
          </cell>
          <cell r="G322">
            <v>213.58410831662067</v>
          </cell>
          <cell r="H322">
            <v>54.415891683379321</v>
          </cell>
          <cell r="I322">
            <v>0</v>
          </cell>
          <cell r="J322" t="str">
            <v>-</v>
          </cell>
          <cell r="K322">
            <v>209</v>
          </cell>
          <cell r="L322">
            <v>274</v>
          </cell>
        </row>
        <row r="323">
          <cell r="C323" t="str">
            <v>Santa Fé</v>
          </cell>
          <cell r="D323" t="str">
            <v>PR</v>
          </cell>
          <cell r="E323" t="str">
            <v>-</v>
          </cell>
          <cell r="F323">
            <v>231.03208721553474</v>
          </cell>
          <cell r="G323">
            <v>294.8735823774241</v>
          </cell>
          <cell r="H323">
            <v>75.126417622575929</v>
          </cell>
          <cell r="I323">
            <v>0</v>
          </cell>
          <cell r="J323" t="str">
            <v>-</v>
          </cell>
          <cell r="K323">
            <v>262</v>
          </cell>
          <cell r="L323">
            <v>370</v>
          </cell>
        </row>
        <row r="324">
          <cell r="C324" t="str">
            <v>Santa Helena</v>
          </cell>
          <cell r="D324" t="str">
            <v>PR</v>
          </cell>
          <cell r="E324">
            <v>179.5</v>
          </cell>
          <cell r="F324">
            <v>500.93976602983736</v>
          </cell>
          <cell r="G324">
            <v>539.53896018788134</v>
          </cell>
          <cell r="H324">
            <v>137.46103981211866</v>
          </cell>
          <cell r="I324">
            <v>0</v>
          </cell>
          <cell r="J324" t="str">
            <v>-</v>
          </cell>
          <cell r="K324">
            <v>669</v>
          </cell>
          <cell r="L324">
            <v>968</v>
          </cell>
        </row>
        <row r="325">
          <cell r="C325" t="str">
            <v>Santa Inês</v>
          </cell>
          <cell r="D325" t="str">
            <v>PR</v>
          </cell>
          <cell r="E325" t="str">
            <v>-</v>
          </cell>
          <cell r="F325">
            <v>45.539978729985215</v>
          </cell>
          <cell r="G325">
            <v>33.472136377977868</v>
          </cell>
          <cell r="H325">
            <v>8.5278636220221333</v>
          </cell>
          <cell r="I325">
            <v>0</v>
          </cell>
          <cell r="J325" t="str">
            <v>-</v>
          </cell>
          <cell r="K325">
            <v>34</v>
          </cell>
          <cell r="L325">
            <v>61</v>
          </cell>
        </row>
        <row r="326">
          <cell r="C326" t="str">
            <v>Santa Isabel do Ivaí</v>
          </cell>
          <cell r="D326" t="str">
            <v>PR</v>
          </cell>
          <cell r="E326" t="str">
            <v>-</v>
          </cell>
          <cell r="F326">
            <v>171.05260303457862</v>
          </cell>
          <cell r="G326">
            <v>270.16795790796419</v>
          </cell>
          <cell r="H326">
            <v>68.832042092035792</v>
          </cell>
          <cell r="I326">
            <v>0</v>
          </cell>
          <cell r="J326" t="str">
            <v>-</v>
          </cell>
          <cell r="K326">
            <v>255</v>
          </cell>
          <cell r="L326">
            <v>324</v>
          </cell>
        </row>
        <row r="327">
          <cell r="C327" t="str">
            <v>Santa Izabel do Oeste</v>
          </cell>
          <cell r="D327" t="str">
            <v>PR</v>
          </cell>
          <cell r="E327" t="str">
            <v>-</v>
          </cell>
          <cell r="F327">
            <v>238.80720553528832</v>
          </cell>
          <cell r="G327">
            <v>312.4066061944601</v>
          </cell>
          <cell r="H327">
            <v>79.593393805539904</v>
          </cell>
          <cell r="I327">
            <v>0</v>
          </cell>
          <cell r="J327" t="str">
            <v>-</v>
          </cell>
          <cell r="K327">
            <v>340</v>
          </cell>
          <cell r="L327">
            <v>405</v>
          </cell>
        </row>
        <row r="328">
          <cell r="C328" t="str">
            <v>Santa Lúcia</v>
          </cell>
          <cell r="D328" t="str">
            <v>PR</v>
          </cell>
          <cell r="E328" t="str">
            <v>-</v>
          </cell>
          <cell r="F328">
            <v>68.865333689245929</v>
          </cell>
          <cell r="G328">
            <v>107.58900978635742</v>
          </cell>
          <cell r="H328">
            <v>27.41099021364257</v>
          </cell>
          <cell r="I328">
            <v>0</v>
          </cell>
          <cell r="J328" t="str">
            <v>-</v>
          </cell>
          <cell r="K328">
            <v>105</v>
          </cell>
          <cell r="L328">
            <v>159</v>
          </cell>
        </row>
        <row r="329">
          <cell r="C329" t="str">
            <v>Santa Maria do Oeste</v>
          </cell>
          <cell r="D329" t="str">
            <v>PR</v>
          </cell>
          <cell r="E329" t="str">
            <v>-</v>
          </cell>
          <cell r="F329">
            <v>163.27748471482505</v>
          </cell>
          <cell r="G329">
            <v>146.63983556066495</v>
          </cell>
          <cell r="H329">
            <v>37.360164439335058</v>
          </cell>
          <cell r="I329">
            <v>0</v>
          </cell>
          <cell r="J329" t="str">
            <v>-</v>
          </cell>
          <cell r="K329">
            <v>182</v>
          </cell>
          <cell r="L329">
            <v>274</v>
          </cell>
        </row>
        <row r="330">
          <cell r="C330" t="str">
            <v>Santa Mariana</v>
          </cell>
          <cell r="D330" t="str">
            <v>PR</v>
          </cell>
          <cell r="E330" t="str">
            <v>-</v>
          </cell>
          <cell r="F330">
            <v>258.80036692894038</v>
          </cell>
          <cell r="G330">
            <v>360.22394387728559</v>
          </cell>
          <cell r="H330">
            <v>91.77605612271438</v>
          </cell>
          <cell r="I330">
            <v>0</v>
          </cell>
          <cell r="J330" t="str">
            <v>-</v>
          </cell>
          <cell r="K330">
            <v>351</v>
          </cell>
          <cell r="L330">
            <v>529</v>
          </cell>
        </row>
        <row r="331">
          <cell r="C331" t="str">
            <v>Santa Mônica</v>
          </cell>
          <cell r="D331" t="str">
            <v>PR</v>
          </cell>
          <cell r="E331" t="str">
            <v>-</v>
          </cell>
          <cell r="F331">
            <v>63.311677746564811</v>
          </cell>
          <cell r="G331">
            <v>62.16253898767318</v>
          </cell>
          <cell r="H331">
            <v>15.837461012326818</v>
          </cell>
          <cell r="I331">
            <v>0</v>
          </cell>
          <cell r="J331" t="str">
            <v>-</v>
          </cell>
          <cell r="K331">
            <v>68</v>
          </cell>
          <cell r="L331">
            <v>91</v>
          </cell>
        </row>
        <row r="332">
          <cell r="C332" t="str">
            <v>Santana do Itararé</v>
          </cell>
          <cell r="D332" t="str">
            <v>PR</v>
          </cell>
          <cell r="E332" t="str">
            <v>-</v>
          </cell>
          <cell r="F332">
            <v>182.15991491994086</v>
          </cell>
          <cell r="G332">
            <v>103.60423164612197</v>
          </cell>
          <cell r="H332">
            <v>26.395768353878029</v>
          </cell>
          <cell r="I332">
            <v>0</v>
          </cell>
          <cell r="J332" t="str">
            <v>-</v>
          </cell>
          <cell r="K332">
            <v>109</v>
          </cell>
          <cell r="L332">
            <v>158</v>
          </cell>
        </row>
        <row r="333">
          <cell r="C333" t="str">
            <v>Santa Tereza do Oeste</v>
          </cell>
          <cell r="D333" t="str">
            <v>PR</v>
          </cell>
          <cell r="E333" t="str">
            <v>-</v>
          </cell>
          <cell r="F333">
            <v>163.27748471482505</v>
          </cell>
          <cell r="G333">
            <v>148.23374681675912</v>
          </cell>
          <cell r="H333">
            <v>37.76625318324087</v>
          </cell>
          <cell r="I333">
            <v>0</v>
          </cell>
          <cell r="J333" t="str">
            <v>-</v>
          </cell>
          <cell r="K333">
            <v>159</v>
          </cell>
          <cell r="L333">
            <v>237</v>
          </cell>
        </row>
        <row r="334">
          <cell r="C334" t="str">
            <v>Santa Terezinha de Itaipu</v>
          </cell>
          <cell r="D334" t="str">
            <v>PR</v>
          </cell>
          <cell r="E334" t="str">
            <v>-</v>
          </cell>
          <cell r="F334">
            <v>383.20226004499756</v>
          </cell>
          <cell r="G334">
            <v>395.2899915113577</v>
          </cell>
          <cell r="H334">
            <v>100.71000848864233</v>
          </cell>
          <cell r="I334">
            <v>0</v>
          </cell>
          <cell r="J334" t="str">
            <v>-</v>
          </cell>
          <cell r="K334">
            <v>497</v>
          </cell>
          <cell r="L334">
            <v>699</v>
          </cell>
        </row>
        <row r="335">
          <cell r="C335" t="str">
            <v>Santo Antônio da Platina</v>
          </cell>
          <cell r="D335" t="str">
            <v>PR</v>
          </cell>
          <cell r="E335" t="str">
            <v>-</v>
          </cell>
          <cell r="F335">
            <v>1327.3237703007885</v>
          </cell>
          <cell r="G335">
            <v>928.45330667486223</v>
          </cell>
          <cell r="H335">
            <v>236.54669332513774</v>
          </cell>
          <cell r="I335">
            <v>0</v>
          </cell>
          <cell r="J335" t="str">
            <v>-</v>
          </cell>
          <cell r="K335">
            <v>913</v>
          </cell>
          <cell r="L335">
            <v>1399</v>
          </cell>
        </row>
        <row r="336">
          <cell r="C336" t="str">
            <v>Santo Antônio do Caiuá</v>
          </cell>
          <cell r="D336" t="str">
            <v>PR</v>
          </cell>
          <cell r="E336" t="str">
            <v>-</v>
          </cell>
          <cell r="F336">
            <v>117.73750598483983</v>
          </cell>
          <cell r="G336">
            <v>75.710784664473749</v>
          </cell>
          <cell r="H336">
            <v>19.289215335526251</v>
          </cell>
          <cell r="I336">
            <v>0</v>
          </cell>
          <cell r="J336" t="str">
            <v>-</v>
          </cell>
          <cell r="K336">
            <v>69</v>
          </cell>
          <cell r="L336">
            <v>83</v>
          </cell>
        </row>
        <row r="337">
          <cell r="C337" t="str">
            <v>Santo Antônio do Paraíso</v>
          </cell>
          <cell r="D337" t="str">
            <v>PR</v>
          </cell>
          <cell r="E337" t="str">
            <v>-</v>
          </cell>
          <cell r="F337">
            <v>67.754602500709709</v>
          </cell>
          <cell r="G337">
            <v>47.02038205477843</v>
          </cell>
          <cell r="H337">
            <v>11.979617945221568</v>
          </cell>
          <cell r="I337">
            <v>0</v>
          </cell>
          <cell r="J337" t="str">
            <v>-</v>
          </cell>
          <cell r="K337">
            <v>58</v>
          </cell>
          <cell r="L337">
            <v>81</v>
          </cell>
        </row>
        <row r="338">
          <cell r="C338" t="str">
            <v>Santo Antônio do Sudoeste</v>
          </cell>
          <cell r="D338" t="str">
            <v>PR</v>
          </cell>
          <cell r="E338" t="str">
            <v>-</v>
          </cell>
          <cell r="F338">
            <v>382.09152885646131</v>
          </cell>
          <cell r="G338">
            <v>412.02605970034659</v>
          </cell>
          <cell r="H338">
            <v>104.97394029965339</v>
          </cell>
          <cell r="I338">
            <v>0</v>
          </cell>
          <cell r="J338" t="str">
            <v>-</v>
          </cell>
          <cell r="K338">
            <v>431</v>
          </cell>
          <cell r="L338">
            <v>598</v>
          </cell>
        </row>
        <row r="339">
          <cell r="C339" t="str">
            <v>Santo Inácio</v>
          </cell>
          <cell r="D339" t="str">
            <v>PR</v>
          </cell>
          <cell r="E339" t="str">
            <v>-</v>
          </cell>
          <cell r="F339">
            <v>164.38821590336127</v>
          </cell>
          <cell r="G339">
            <v>123.52812234729927</v>
          </cell>
          <cell r="H339">
            <v>31.471877652700726</v>
          </cell>
          <cell r="I339">
            <v>0</v>
          </cell>
          <cell r="J339" t="str">
            <v>-</v>
          </cell>
          <cell r="K339">
            <v>125</v>
          </cell>
          <cell r="L339">
            <v>155</v>
          </cell>
        </row>
        <row r="340">
          <cell r="C340" t="str">
            <v>São Carlos do Ivaí</v>
          </cell>
          <cell r="D340" t="str">
            <v>PR</v>
          </cell>
          <cell r="E340" t="str">
            <v>-</v>
          </cell>
          <cell r="F340">
            <v>114.40531241923115</v>
          </cell>
          <cell r="G340">
            <v>151.4215693289475</v>
          </cell>
          <cell r="H340">
            <v>38.578430671052502</v>
          </cell>
          <cell r="I340">
            <v>0</v>
          </cell>
          <cell r="J340" t="str">
            <v>-</v>
          </cell>
          <cell r="K340">
            <v>151</v>
          </cell>
          <cell r="L340">
            <v>180</v>
          </cell>
        </row>
        <row r="341">
          <cell r="C341" t="str">
            <v>São Jerônimo da Serra</v>
          </cell>
          <cell r="D341" t="str">
            <v>PR</v>
          </cell>
          <cell r="E341">
            <v>607</v>
          </cell>
          <cell r="F341">
            <v>186.60283967408577</v>
          </cell>
          <cell r="G341">
            <v>233.50799901779797</v>
          </cell>
          <cell r="H341">
            <v>59.492000982202022</v>
          </cell>
          <cell r="I341">
            <v>0</v>
          </cell>
          <cell r="J341" t="str">
            <v>-</v>
          </cell>
          <cell r="K341">
            <v>240</v>
          </cell>
          <cell r="L341">
            <v>336</v>
          </cell>
        </row>
        <row r="342">
          <cell r="C342" t="str">
            <v>São João</v>
          </cell>
          <cell r="D342" t="str">
            <v>PR</v>
          </cell>
          <cell r="E342" t="str">
            <v>-</v>
          </cell>
          <cell r="F342">
            <v>196.59942037091179</v>
          </cell>
          <cell r="G342">
            <v>262.1984016274933</v>
          </cell>
          <cell r="H342">
            <v>66.801598372506703</v>
          </cell>
          <cell r="I342">
            <v>0</v>
          </cell>
          <cell r="J342" t="str">
            <v>-</v>
          </cell>
          <cell r="K342">
            <v>259</v>
          </cell>
          <cell r="L342">
            <v>385</v>
          </cell>
        </row>
        <row r="343">
          <cell r="C343" t="str">
            <v>São João do Caiuá</v>
          </cell>
          <cell r="D343" t="str">
            <v>PR</v>
          </cell>
          <cell r="E343" t="str">
            <v>-</v>
          </cell>
          <cell r="F343">
            <v>138.84139856702811</v>
          </cell>
          <cell r="G343">
            <v>144.24896867652367</v>
          </cell>
          <cell r="H343">
            <v>36.751031323476333</v>
          </cell>
          <cell r="I343">
            <v>0</v>
          </cell>
          <cell r="J343" t="str">
            <v>-</v>
          </cell>
          <cell r="K343">
            <v>139</v>
          </cell>
          <cell r="L343">
            <v>170</v>
          </cell>
        </row>
        <row r="344">
          <cell r="C344" t="str">
            <v>São João do Ivaí</v>
          </cell>
          <cell r="D344" t="str">
            <v>PR</v>
          </cell>
          <cell r="E344" t="str">
            <v>-</v>
          </cell>
          <cell r="F344">
            <v>296.565227339172</v>
          </cell>
          <cell r="G344">
            <v>299.65531614570659</v>
          </cell>
          <cell r="H344">
            <v>76.344683854293379</v>
          </cell>
          <cell r="I344">
            <v>0</v>
          </cell>
          <cell r="J344" t="str">
            <v>-</v>
          </cell>
          <cell r="K344">
            <v>304</v>
          </cell>
          <cell r="L344">
            <v>426</v>
          </cell>
        </row>
        <row r="345">
          <cell r="C345" t="str">
            <v>São João do Triunfo</v>
          </cell>
          <cell r="D345" t="str">
            <v>PR</v>
          </cell>
          <cell r="E345" t="str">
            <v>-</v>
          </cell>
          <cell r="F345">
            <v>216.59258176456382</v>
          </cell>
          <cell r="G345">
            <v>185.69066133497245</v>
          </cell>
          <cell r="H345">
            <v>47.309338665027546</v>
          </cell>
          <cell r="I345">
            <v>0</v>
          </cell>
          <cell r="J345" t="str">
            <v>-</v>
          </cell>
          <cell r="K345">
            <v>213</v>
          </cell>
          <cell r="L345">
            <v>341</v>
          </cell>
        </row>
        <row r="346">
          <cell r="C346" t="str">
            <v>São Jorge d'Oeste</v>
          </cell>
          <cell r="D346" t="str">
            <v>PR</v>
          </cell>
          <cell r="E346" t="str">
            <v>-</v>
          </cell>
          <cell r="F346">
            <v>156.6130975836077</v>
          </cell>
          <cell r="G346">
            <v>200.0358626398201</v>
          </cell>
          <cell r="H346">
            <v>50.96413736017989</v>
          </cell>
          <cell r="I346">
            <v>0</v>
          </cell>
          <cell r="J346" t="str">
            <v>-</v>
          </cell>
          <cell r="K346">
            <v>227</v>
          </cell>
          <cell r="L346">
            <v>272</v>
          </cell>
        </row>
        <row r="347">
          <cell r="C347" t="str">
            <v>São Jorge do Ivaí</v>
          </cell>
          <cell r="D347" t="str">
            <v>PR</v>
          </cell>
          <cell r="E347" t="str">
            <v>-</v>
          </cell>
          <cell r="F347">
            <v>131.06628024727453</v>
          </cell>
          <cell r="G347">
            <v>166.56372626184225</v>
          </cell>
          <cell r="H347">
            <v>42.436273738157759</v>
          </cell>
          <cell r="I347">
            <v>0</v>
          </cell>
          <cell r="J347" t="str">
            <v>-</v>
          </cell>
          <cell r="K347">
            <v>185</v>
          </cell>
          <cell r="L347">
            <v>230</v>
          </cell>
        </row>
        <row r="348">
          <cell r="C348" t="str">
            <v>São Jorge do Patrocínio</v>
          </cell>
          <cell r="D348" t="str">
            <v>PR</v>
          </cell>
          <cell r="E348" t="str">
            <v>-</v>
          </cell>
          <cell r="F348">
            <v>141.06286094410055</v>
          </cell>
          <cell r="G348">
            <v>188.08152821911372</v>
          </cell>
          <cell r="H348">
            <v>47.918471780886271</v>
          </cell>
          <cell r="I348">
            <v>0</v>
          </cell>
          <cell r="J348" t="str">
            <v>-</v>
          </cell>
          <cell r="K348">
            <v>181</v>
          </cell>
          <cell r="L348">
            <v>261</v>
          </cell>
        </row>
        <row r="349">
          <cell r="C349" t="str">
            <v>São José da Boa Vista</v>
          </cell>
          <cell r="D349" t="str">
            <v>PR</v>
          </cell>
          <cell r="E349" t="str">
            <v>-</v>
          </cell>
          <cell r="F349">
            <v>127.73408668166584</v>
          </cell>
          <cell r="G349">
            <v>150.6246137009004</v>
          </cell>
          <cell r="H349">
            <v>38.375386299099596</v>
          </cell>
          <cell r="I349">
            <v>0</v>
          </cell>
          <cell r="J349" t="str">
            <v>-</v>
          </cell>
          <cell r="K349">
            <v>134</v>
          </cell>
          <cell r="L349">
            <v>233</v>
          </cell>
        </row>
        <row r="350">
          <cell r="C350" t="str">
            <v>São José das Palmeiras</v>
          </cell>
          <cell r="D350" t="str">
            <v>PR</v>
          </cell>
          <cell r="E350" t="str">
            <v>-</v>
          </cell>
          <cell r="F350">
            <v>71.086796066318385</v>
          </cell>
          <cell r="G350">
            <v>58.974716475484811</v>
          </cell>
          <cell r="H350">
            <v>15.025283524515187</v>
          </cell>
          <cell r="I350">
            <v>0</v>
          </cell>
          <cell r="J350" t="str">
            <v>-</v>
          </cell>
          <cell r="K350">
            <v>95</v>
          </cell>
          <cell r="L350">
            <v>119</v>
          </cell>
        </row>
        <row r="351">
          <cell r="C351" t="str">
            <v>São José dos Pinhais</v>
          </cell>
          <cell r="D351" t="str">
            <v>PR</v>
          </cell>
          <cell r="E351">
            <v>18</v>
          </cell>
          <cell r="F351">
            <v>7890.6343633613405</v>
          </cell>
          <cell r="G351">
            <v>2909.6849979999333</v>
          </cell>
          <cell r="H351">
            <v>741.31500200006678</v>
          </cell>
          <cell r="I351">
            <v>0</v>
          </cell>
          <cell r="J351" t="str">
            <v>-</v>
          </cell>
          <cell r="K351">
            <v>3533</v>
          </cell>
          <cell r="L351">
            <v>6054</v>
          </cell>
        </row>
        <row r="352">
          <cell r="C352" t="str">
            <v>São Manoel do Paraná</v>
          </cell>
          <cell r="D352" t="str">
            <v>PR</v>
          </cell>
          <cell r="E352" t="str">
            <v>-</v>
          </cell>
          <cell r="F352">
            <v>53.315097049738789</v>
          </cell>
          <cell r="G352">
            <v>62.959494615720274</v>
          </cell>
          <cell r="H352">
            <v>16.040505384279726</v>
          </cell>
          <cell r="I352">
            <v>0</v>
          </cell>
          <cell r="J352" t="str">
            <v>-</v>
          </cell>
          <cell r="K352">
            <v>61</v>
          </cell>
          <cell r="L352">
            <v>90</v>
          </cell>
        </row>
        <row r="353">
          <cell r="C353" t="str">
            <v>São Mateus do Sul</v>
          </cell>
          <cell r="D353" t="str">
            <v>PR</v>
          </cell>
          <cell r="E353" t="str">
            <v>-</v>
          </cell>
          <cell r="F353">
            <v>971.88978996919673</v>
          </cell>
          <cell r="G353">
            <v>665.45794941932195</v>
          </cell>
          <cell r="H353">
            <v>169.54205058067811</v>
          </cell>
          <cell r="I353">
            <v>0</v>
          </cell>
          <cell r="J353" t="str">
            <v>-</v>
          </cell>
          <cell r="K353">
            <v>701</v>
          </cell>
          <cell r="L353">
            <v>1041</v>
          </cell>
        </row>
        <row r="354">
          <cell r="C354" t="str">
            <v>São Miguel do Iguaçu</v>
          </cell>
          <cell r="D354" t="str">
            <v>PR</v>
          </cell>
          <cell r="E354">
            <v>377</v>
          </cell>
          <cell r="F354">
            <v>676.43529381856092</v>
          </cell>
          <cell r="G354">
            <v>546.7115608403052</v>
          </cell>
          <cell r="H354">
            <v>139.28843915969483</v>
          </cell>
          <cell r="I354">
            <v>0</v>
          </cell>
          <cell r="J354">
            <v>26</v>
          </cell>
          <cell r="K354">
            <v>626</v>
          </cell>
          <cell r="L354">
            <v>845</v>
          </cell>
        </row>
        <row r="355">
          <cell r="C355" t="str">
            <v>São Pedro do Iguaçu</v>
          </cell>
          <cell r="D355" t="str">
            <v>PR</v>
          </cell>
          <cell r="E355" t="str">
            <v>-</v>
          </cell>
          <cell r="F355">
            <v>88.858495082897974</v>
          </cell>
          <cell r="G355">
            <v>140.2641905362882</v>
          </cell>
          <cell r="H355">
            <v>35.735809463711796</v>
          </cell>
          <cell r="I355">
            <v>0</v>
          </cell>
          <cell r="J355" t="str">
            <v>-</v>
          </cell>
          <cell r="K355">
            <v>190</v>
          </cell>
          <cell r="L355">
            <v>245</v>
          </cell>
        </row>
        <row r="356">
          <cell r="C356" t="str">
            <v>São Pedro do Ivaí</v>
          </cell>
          <cell r="D356" t="str">
            <v>PR</v>
          </cell>
          <cell r="E356" t="str">
            <v>-</v>
          </cell>
          <cell r="F356">
            <v>223.25696889578117</v>
          </cell>
          <cell r="G356">
            <v>223.1475758531858</v>
          </cell>
          <cell r="H356">
            <v>56.852424146814215</v>
          </cell>
          <cell r="I356">
            <v>0</v>
          </cell>
          <cell r="J356" t="str">
            <v>-</v>
          </cell>
          <cell r="K356">
            <v>225</v>
          </cell>
          <cell r="L356">
            <v>325</v>
          </cell>
        </row>
        <row r="357">
          <cell r="C357" t="str">
            <v>São Pedro do Paraná</v>
          </cell>
          <cell r="D357" t="str">
            <v>PR</v>
          </cell>
          <cell r="E357" t="str">
            <v>-</v>
          </cell>
          <cell r="F357">
            <v>58.868752992419914</v>
          </cell>
          <cell r="G357">
            <v>52.599071451108074</v>
          </cell>
          <cell r="H357">
            <v>13.400928548891923</v>
          </cell>
          <cell r="I357">
            <v>0</v>
          </cell>
          <cell r="J357" t="str">
            <v>-</v>
          </cell>
          <cell r="K357">
            <v>67</v>
          </cell>
          <cell r="L357">
            <v>83</v>
          </cell>
        </row>
        <row r="358">
          <cell r="C358" t="str">
            <v>São Sebastião da Amoreira</v>
          </cell>
          <cell r="D358" t="str">
            <v>PR</v>
          </cell>
          <cell r="E358" t="str">
            <v>-</v>
          </cell>
          <cell r="F358">
            <v>169.9418718460424</v>
          </cell>
          <cell r="G358">
            <v>184.09675007887827</v>
          </cell>
          <cell r="H358">
            <v>46.903249921121727</v>
          </cell>
          <cell r="I358">
            <v>0</v>
          </cell>
          <cell r="J358" t="str">
            <v>-</v>
          </cell>
          <cell r="K358">
            <v>211</v>
          </cell>
          <cell r="L358">
            <v>272</v>
          </cell>
        </row>
        <row r="359">
          <cell r="C359" t="str">
            <v>São Tomé</v>
          </cell>
          <cell r="D359" t="str">
            <v>PR</v>
          </cell>
          <cell r="E359" t="str">
            <v>-</v>
          </cell>
          <cell r="F359">
            <v>91.07995745997043</v>
          </cell>
          <cell r="G359">
            <v>122.73116671925217</v>
          </cell>
          <cell r="H359">
            <v>31.26883328074782</v>
          </cell>
          <cell r="I359">
            <v>0</v>
          </cell>
          <cell r="J359" t="str">
            <v>-</v>
          </cell>
          <cell r="K359">
            <v>109</v>
          </cell>
          <cell r="L359">
            <v>166</v>
          </cell>
        </row>
        <row r="360">
          <cell r="C360" t="str">
            <v>Sapopema</v>
          </cell>
          <cell r="D360" t="str">
            <v>PR</v>
          </cell>
          <cell r="E360" t="str">
            <v>-</v>
          </cell>
          <cell r="F360">
            <v>122.18043073898473</v>
          </cell>
          <cell r="G360">
            <v>112.37074355463999</v>
          </cell>
          <cell r="H360">
            <v>28.629256445360017</v>
          </cell>
          <cell r="I360">
            <v>0</v>
          </cell>
          <cell r="J360" t="str">
            <v>-</v>
          </cell>
          <cell r="K360">
            <v>112</v>
          </cell>
          <cell r="L360">
            <v>194</v>
          </cell>
        </row>
        <row r="361">
          <cell r="C361" t="str">
            <v>Sarandi</v>
          </cell>
          <cell r="D361" t="str">
            <v>PR</v>
          </cell>
          <cell r="E361" t="str">
            <v>-</v>
          </cell>
          <cell r="F361">
            <v>2100.3926775220011</v>
          </cell>
          <cell r="G361">
            <v>1203.4029983511091</v>
          </cell>
          <cell r="H361">
            <v>306.59700164889097</v>
          </cell>
          <cell r="I361">
            <v>0</v>
          </cell>
          <cell r="J361" t="str">
            <v>-</v>
          </cell>
          <cell r="K361">
            <v>1542</v>
          </cell>
          <cell r="L361">
            <v>2390</v>
          </cell>
        </row>
        <row r="362">
          <cell r="C362" t="str">
            <v>Saudade do Iguaçu</v>
          </cell>
          <cell r="D362" t="str">
            <v>PR</v>
          </cell>
          <cell r="E362" t="str">
            <v>-</v>
          </cell>
          <cell r="F362">
            <v>112.1838500421587</v>
          </cell>
          <cell r="G362">
            <v>104.40118727416906</v>
          </cell>
          <cell r="H362">
            <v>26.598812725830939</v>
          </cell>
          <cell r="I362">
            <v>0</v>
          </cell>
          <cell r="J362" t="str">
            <v>-</v>
          </cell>
          <cell r="K362">
            <v>124</v>
          </cell>
          <cell r="L362">
            <v>159</v>
          </cell>
        </row>
        <row r="363">
          <cell r="C363" t="str">
            <v>Sengés</v>
          </cell>
          <cell r="D363" t="str">
            <v>PR</v>
          </cell>
          <cell r="E363" t="str">
            <v>-</v>
          </cell>
          <cell r="F363">
            <v>192.15649561676688</v>
          </cell>
          <cell r="G363">
            <v>230.3201765056096</v>
          </cell>
          <cell r="H363">
            <v>58.679823494390391</v>
          </cell>
          <cell r="I363">
            <v>0</v>
          </cell>
          <cell r="J363" t="str">
            <v>-</v>
          </cell>
          <cell r="K363">
            <v>256</v>
          </cell>
          <cell r="L363">
            <v>380</v>
          </cell>
        </row>
        <row r="364">
          <cell r="C364" t="str">
            <v>Serranópolis do Iguaçu</v>
          </cell>
          <cell r="D364" t="str">
            <v>PR</v>
          </cell>
          <cell r="E364" t="str">
            <v>-</v>
          </cell>
          <cell r="F364">
            <v>56.647290615347465</v>
          </cell>
          <cell r="G364">
            <v>128.30985611558182</v>
          </cell>
          <cell r="H364">
            <v>32.690143884418177</v>
          </cell>
          <cell r="I364">
            <v>0</v>
          </cell>
          <cell r="J364" t="str">
            <v>-</v>
          </cell>
          <cell r="K364">
            <v>194</v>
          </cell>
          <cell r="L364">
            <v>189</v>
          </cell>
        </row>
        <row r="365">
          <cell r="C365" t="str">
            <v>Sertaneja</v>
          </cell>
          <cell r="D365" t="str">
            <v>PR</v>
          </cell>
          <cell r="E365" t="str">
            <v>-</v>
          </cell>
          <cell r="F365">
            <v>212.14965701041893</v>
          </cell>
          <cell r="G365">
            <v>164.96981500574805</v>
          </cell>
          <cell r="H365">
            <v>42.03018499425194</v>
          </cell>
          <cell r="I365">
            <v>0</v>
          </cell>
          <cell r="J365" t="str">
            <v>-</v>
          </cell>
          <cell r="K365">
            <v>166</v>
          </cell>
          <cell r="L365">
            <v>222</v>
          </cell>
        </row>
        <row r="366">
          <cell r="C366" t="str">
            <v>Sertanópolis</v>
          </cell>
          <cell r="D366" t="str">
            <v>PR</v>
          </cell>
          <cell r="E366" t="str">
            <v>-</v>
          </cell>
          <cell r="F366">
            <v>345.43739963476588</v>
          </cell>
          <cell r="G366">
            <v>389.71130211502805</v>
          </cell>
          <cell r="H366">
            <v>99.288697884971967</v>
          </cell>
          <cell r="I366">
            <v>0</v>
          </cell>
          <cell r="J366" t="str">
            <v>-</v>
          </cell>
          <cell r="K366">
            <v>398</v>
          </cell>
          <cell r="L366">
            <v>551</v>
          </cell>
        </row>
        <row r="367">
          <cell r="C367" t="str">
            <v>Siqueira Campos</v>
          </cell>
          <cell r="D367" t="str">
            <v>PR</v>
          </cell>
          <cell r="E367" t="str">
            <v>-</v>
          </cell>
          <cell r="F367">
            <v>327.66570061818629</v>
          </cell>
          <cell r="G367">
            <v>402.46259216378149</v>
          </cell>
          <cell r="H367">
            <v>102.53740783621851</v>
          </cell>
          <cell r="I367">
            <v>0</v>
          </cell>
          <cell r="J367" t="str">
            <v>-</v>
          </cell>
          <cell r="K367">
            <v>429</v>
          </cell>
          <cell r="L367">
            <v>584</v>
          </cell>
        </row>
        <row r="368">
          <cell r="C368" t="str">
            <v>Sulina</v>
          </cell>
          <cell r="D368" t="str">
            <v>PR</v>
          </cell>
          <cell r="E368" t="str">
            <v>-</v>
          </cell>
          <cell r="F368">
            <v>51.09363467266634</v>
          </cell>
          <cell r="G368">
            <v>85.274252201038848</v>
          </cell>
          <cell r="H368">
            <v>21.725747798961148</v>
          </cell>
          <cell r="I368">
            <v>0</v>
          </cell>
          <cell r="J368" t="str">
            <v>-</v>
          </cell>
          <cell r="K368">
            <v>103</v>
          </cell>
          <cell r="L368">
            <v>119</v>
          </cell>
        </row>
        <row r="369">
          <cell r="C369" t="str">
            <v>Tamarana</v>
          </cell>
          <cell r="D369" t="str">
            <v>PR</v>
          </cell>
          <cell r="E369">
            <v>1071</v>
          </cell>
          <cell r="F369">
            <v>249.91451742065058</v>
          </cell>
          <cell r="G369">
            <v>243.86842218241017</v>
          </cell>
          <cell r="H369">
            <v>62.131577817589822</v>
          </cell>
          <cell r="I369">
            <v>0</v>
          </cell>
          <cell r="J369" t="str">
            <v>-</v>
          </cell>
          <cell r="K369">
            <v>264</v>
          </cell>
          <cell r="L369">
            <v>374</v>
          </cell>
        </row>
        <row r="370">
          <cell r="C370" t="str">
            <v>Tamboara</v>
          </cell>
          <cell r="D370" t="str">
            <v>PR</v>
          </cell>
          <cell r="E370" t="str">
            <v>-</v>
          </cell>
          <cell r="F370">
            <v>117.73750598483983</v>
          </cell>
          <cell r="G370">
            <v>128.30985611558182</v>
          </cell>
          <cell r="H370">
            <v>32.690143884418177</v>
          </cell>
          <cell r="I370">
            <v>0</v>
          </cell>
          <cell r="J370" t="str">
            <v>-</v>
          </cell>
          <cell r="K370">
            <v>114</v>
          </cell>
          <cell r="L370">
            <v>166</v>
          </cell>
        </row>
        <row r="371">
          <cell r="C371" t="str">
            <v>Tapejara</v>
          </cell>
          <cell r="D371" t="str">
            <v>PR</v>
          </cell>
          <cell r="E371" t="str">
            <v>-</v>
          </cell>
          <cell r="F371">
            <v>279.90425951112866</v>
          </cell>
          <cell r="G371">
            <v>296.46749363351825</v>
          </cell>
          <cell r="H371">
            <v>75.532506366481741</v>
          </cell>
          <cell r="I371">
            <v>0</v>
          </cell>
          <cell r="J371" t="str">
            <v>-</v>
          </cell>
          <cell r="K371">
            <v>301</v>
          </cell>
          <cell r="L371">
            <v>389</v>
          </cell>
        </row>
        <row r="372">
          <cell r="C372" t="str">
            <v>Tapira</v>
          </cell>
          <cell r="D372" t="str">
            <v>PR</v>
          </cell>
          <cell r="E372" t="str">
            <v>-</v>
          </cell>
          <cell r="F372">
            <v>151.05944164092656</v>
          </cell>
          <cell r="G372">
            <v>168.15763751793642</v>
          </cell>
          <cell r="H372">
            <v>42.842362482063571</v>
          </cell>
          <cell r="I372">
            <v>0</v>
          </cell>
          <cell r="J372" t="str">
            <v>-</v>
          </cell>
          <cell r="K372">
            <v>153</v>
          </cell>
          <cell r="L372">
            <v>201</v>
          </cell>
        </row>
        <row r="373">
          <cell r="C373" t="str">
            <v>Teixeira Soares</v>
          </cell>
          <cell r="D373" t="str">
            <v>PR</v>
          </cell>
          <cell r="E373" t="str">
            <v>-</v>
          </cell>
          <cell r="F373">
            <v>175.49552778872351</v>
          </cell>
          <cell r="G373">
            <v>196.84804012763175</v>
          </cell>
          <cell r="H373">
            <v>50.151959872368259</v>
          </cell>
          <cell r="I373">
            <v>0</v>
          </cell>
          <cell r="J373" t="str">
            <v>-</v>
          </cell>
          <cell r="K373">
            <v>206</v>
          </cell>
          <cell r="L373">
            <v>304</v>
          </cell>
        </row>
        <row r="374">
          <cell r="C374" t="str">
            <v>Telêmaco Borba</v>
          </cell>
          <cell r="D374" t="str">
            <v>PR</v>
          </cell>
          <cell r="E374" t="str">
            <v>-</v>
          </cell>
          <cell r="F374">
            <v>1467.2759000563528</v>
          </cell>
          <cell r="G374">
            <v>1075.8900978635743</v>
          </cell>
          <cell r="H374">
            <v>274.10990213642572</v>
          </cell>
          <cell r="I374">
            <v>0</v>
          </cell>
          <cell r="J374" t="str">
            <v>-</v>
          </cell>
          <cell r="K374">
            <v>1244</v>
          </cell>
          <cell r="L374">
            <v>1766</v>
          </cell>
        </row>
        <row r="375">
          <cell r="C375" t="str">
            <v>Terra Boa</v>
          </cell>
          <cell r="D375" t="str">
            <v>PR</v>
          </cell>
          <cell r="E375" t="str">
            <v>-</v>
          </cell>
          <cell r="F375">
            <v>338.77301250354856</v>
          </cell>
          <cell r="G375">
            <v>411.22910407229949</v>
          </cell>
          <cell r="H375">
            <v>104.77089592770049</v>
          </cell>
          <cell r="I375">
            <v>0</v>
          </cell>
          <cell r="J375" t="str">
            <v>-</v>
          </cell>
          <cell r="K375">
            <v>405</v>
          </cell>
          <cell r="L375">
            <v>515</v>
          </cell>
        </row>
        <row r="376">
          <cell r="C376" t="str">
            <v>Terra Rica</v>
          </cell>
          <cell r="D376" t="str">
            <v>PR</v>
          </cell>
          <cell r="E376" t="str">
            <v>-</v>
          </cell>
          <cell r="F376">
            <v>402.08469025011334</v>
          </cell>
          <cell r="G376">
            <v>376.96001206627454</v>
          </cell>
          <cell r="H376">
            <v>96.039987933725442</v>
          </cell>
          <cell r="I376">
            <v>0</v>
          </cell>
          <cell r="J376" t="str">
            <v>-</v>
          </cell>
          <cell r="K376">
            <v>372</v>
          </cell>
          <cell r="L376">
            <v>506</v>
          </cell>
        </row>
        <row r="377">
          <cell r="C377" t="str">
            <v>Terra Roxa</v>
          </cell>
          <cell r="D377" t="str">
            <v>PR</v>
          </cell>
          <cell r="E377">
            <v>318</v>
          </cell>
          <cell r="F377">
            <v>238.80720553528832</v>
          </cell>
          <cell r="G377">
            <v>439.91950668199485</v>
          </cell>
          <cell r="H377">
            <v>112.08049331800517</v>
          </cell>
          <cell r="I377">
            <v>0</v>
          </cell>
          <cell r="J377" t="str">
            <v>-</v>
          </cell>
          <cell r="K377">
            <v>434</v>
          </cell>
          <cell r="L377">
            <v>592</v>
          </cell>
        </row>
        <row r="378">
          <cell r="C378" t="str">
            <v>Tibagi</v>
          </cell>
          <cell r="D378" t="str">
            <v>PR</v>
          </cell>
          <cell r="E378" t="str">
            <v>-</v>
          </cell>
          <cell r="F378">
            <v>393.19884074182357</v>
          </cell>
          <cell r="G378">
            <v>303.6400942859421</v>
          </cell>
          <cell r="H378">
            <v>77.359905714057916</v>
          </cell>
          <cell r="I378">
            <v>0</v>
          </cell>
          <cell r="J378">
            <v>351</v>
          </cell>
          <cell r="K378">
            <v>345</v>
          </cell>
          <cell r="L378">
            <v>475</v>
          </cell>
        </row>
        <row r="379">
          <cell r="C379" t="str">
            <v>Tijucas do Sul</v>
          </cell>
          <cell r="D379" t="str">
            <v>PR</v>
          </cell>
          <cell r="E379" t="str">
            <v>-</v>
          </cell>
          <cell r="F379">
            <v>346.54813082330213</v>
          </cell>
          <cell r="G379">
            <v>272.5588247921055</v>
          </cell>
          <cell r="H379">
            <v>69.441175207894503</v>
          </cell>
          <cell r="I379">
            <v>0</v>
          </cell>
          <cell r="J379" t="str">
            <v>-</v>
          </cell>
          <cell r="K379">
            <v>331</v>
          </cell>
          <cell r="L379">
            <v>443</v>
          </cell>
        </row>
        <row r="380">
          <cell r="C380" t="str">
            <v>Toledo</v>
          </cell>
          <cell r="D380" t="str">
            <v>PR</v>
          </cell>
          <cell r="E380" t="str">
            <v>-</v>
          </cell>
          <cell r="F380">
            <v>4075.2727307394089</v>
          </cell>
          <cell r="G380">
            <v>2252.9935604891293</v>
          </cell>
          <cell r="H380">
            <v>574.00643951087068</v>
          </cell>
          <cell r="I380">
            <v>0</v>
          </cell>
          <cell r="J380" t="str">
            <v>-</v>
          </cell>
          <cell r="K380">
            <v>2391</v>
          </cell>
          <cell r="L380">
            <v>3472</v>
          </cell>
        </row>
        <row r="381">
          <cell r="C381" t="str">
            <v>Tomazina</v>
          </cell>
          <cell r="D381" t="str">
            <v>PR</v>
          </cell>
          <cell r="E381">
            <v>123</v>
          </cell>
          <cell r="F381">
            <v>161.05602233775258</v>
          </cell>
          <cell r="G381">
            <v>180.1119719386428</v>
          </cell>
          <cell r="H381">
            <v>45.88802806135719</v>
          </cell>
          <cell r="I381">
            <v>0</v>
          </cell>
          <cell r="J381" t="str">
            <v>-</v>
          </cell>
          <cell r="K381">
            <v>182</v>
          </cell>
          <cell r="L381">
            <v>285</v>
          </cell>
        </row>
        <row r="382">
          <cell r="C382" t="str">
            <v>Três Barras do Paraná</v>
          </cell>
          <cell r="D382" t="str">
            <v>PR</v>
          </cell>
          <cell r="E382" t="str">
            <v>-</v>
          </cell>
          <cell r="F382">
            <v>171.05260303457862</v>
          </cell>
          <cell r="G382">
            <v>226.33539836537415</v>
          </cell>
          <cell r="H382">
            <v>57.664601634625846</v>
          </cell>
          <cell r="I382">
            <v>0</v>
          </cell>
          <cell r="J382" t="str">
            <v>-</v>
          </cell>
          <cell r="K382">
            <v>259</v>
          </cell>
          <cell r="L382">
            <v>364</v>
          </cell>
        </row>
        <row r="383">
          <cell r="C383" t="str">
            <v>Tunas do Paraná</v>
          </cell>
          <cell r="D383" t="str">
            <v>PR</v>
          </cell>
          <cell r="E383" t="str">
            <v>-</v>
          </cell>
          <cell r="F383">
            <v>79.97264557460818</v>
          </cell>
          <cell r="G383">
            <v>47.02038205477843</v>
          </cell>
          <cell r="H383">
            <v>11.979617945221568</v>
          </cell>
          <cell r="I383">
            <v>0</v>
          </cell>
          <cell r="J383" t="str">
            <v>-</v>
          </cell>
          <cell r="K383">
            <v>51</v>
          </cell>
          <cell r="L383">
            <v>87</v>
          </cell>
        </row>
        <row r="384">
          <cell r="C384" t="str">
            <v>Tuneiras do Oeste</v>
          </cell>
          <cell r="D384" t="str">
            <v>PR</v>
          </cell>
          <cell r="E384" t="str">
            <v>-</v>
          </cell>
          <cell r="F384">
            <v>177.71699016579595</v>
          </cell>
          <cell r="G384">
            <v>188.87848384716082</v>
          </cell>
          <cell r="H384">
            <v>48.121516152839177</v>
          </cell>
          <cell r="I384">
            <v>0</v>
          </cell>
          <cell r="J384" t="str">
            <v>-</v>
          </cell>
          <cell r="K384">
            <v>189</v>
          </cell>
          <cell r="L384">
            <v>243</v>
          </cell>
        </row>
        <row r="385">
          <cell r="C385" t="str">
            <v>Tupãssi</v>
          </cell>
          <cell r="D385" t="str">
            <v>PR</v>
          </cell>
          <cell r="E385" t="str">
            <v>-</v>
          </cell>
          <cell r="F385">
            <v>139.95212975556433</v>
          </cell>
          <cell r="G385">
            <v>224.74148710927997</v>
          </cell>
          <cell r="H385">
            <v>57.258512890720034</v>
          </cell>
          <cell r="I385">
            <v>0</v>
          </cell>
          <cell r="J385" t="str">
            <v>-</v>
          </cell>
          <cell r="K385">
            <v>259</v>
          </cell>
          <cell r="L385">
            <v>355</v>
          </cell>
        </row>
        <row r="386">
          <cell r="C386" t="str">
            <v>Turvo</v>
          </cell>
          <cell r="D386" t="str">
            <v>PR</v>
          </cell>
          <cell r="E386">
            <v>312</v>
          </cell>
          <cell r="F386">
            <v>262.13256049454907</v>
          </cell>
          <cell r="G386">
            <v>207.20846329224395</v>
          </cell>
          <cell r="H386">
            <v>52.791536707756059</v>
          </cell>
          <cell r="I386">
            <v>0</v>
          </cell>
          <cell r="J386">
            <v>25</v>
          </cell>
          <cell r="K386">
            <v>237</v>
          </cell>
          <cell r="L386">
            <v>353</v>
          </cell>
        </row>
        <row r="387">
          <cell r="C387" t="str">
            <v>Ubiratã</v>
          </cell>
          <cell r="D387" t="str">
            <v>PR</v>
          </cell>
          <cell r="E387" t="str">
            <v>-</v>
          </cell>
          <cell r="F387">
            <v>635.33823984272055</v>
          </cell>
          <cell r="G387">
            <v>584.96543098656559</v>
          </cell>
          <cell r="H387">
            <v>149.03456901343441</v>
          </cell>
          <cell r="I387">
            <v>0</v>
          </cell>
          <cell r="J387" t="str">
            <v>-</v>
          </cell>
          <cell r="K387">
            <v>501</v>
          </cell>
          <cell r="L387">
            <v>727</v>
          </cell>
        </row>
        <row r="388">
          <cell r="C388" t="str">
            <v>Umuarama</v>
          </cell>
          <cell r="D388" t="str">
            <v>PR</v>
          </cell>
          <cell r="E388" t="str">
            <v>-</v>
          </cell>
          <cell r="F388">
            <v>3897.5557405736126</v>
          </cell>
          <cell r="G388">
            <v>2402.8212185619827</v>
          </cell>
          <cell r="H388">
            <v>612.17878143801738</v>
          </cell>
          <cell r="I388">
            <v>0</v>
          </cell>
          <cell r="J388" t="str">
            <v>-</v>
          </cell>
          <cell r="K388">
            <v>2408</v>
          </cell>
          <cell r="L388">
            <v>3563</v>
          </cell>
        </row>
        <row r="389">
          <cell r="C389" t="str">
            <v>União da Vitória</v>
          </cell>
          <cell r="D389" t="str">
            <v>PR</v>
          </cell>
          <cell r="E389">
            <v>77</v>
          </cell>
          <cell r="F389">
            <v>1551.691470385106</v>
          </cell>
          <cell r="G389">
            <v>1038.4331833453609</v>
          </cell>
          <cell r="H389">
            <v>264.56681665463901</v>
          </cell>
          <cell r="I389">
            <v>0</v>
          </cell>
          <cell r="J389" t="str">
            <v>-</v>
          </cell>
          <cell r="K389">
            <v>1041</v>
          </cell>
          <cell r="L389">
            <v>1486</v>
          </cell>
        </row>
        <row r="390">
          <cell r="C390" t="str">
            <v>Uniflor</v>
          </cell>
          <cell r="D390" t="str">
            <v>PR</v>
          </cell>
          <cell r="E390" t="str">
            <v>-</v>
          </cell>
          <cell r="F390">
            <v>61.090215369492363</v>
          </cell>
          <cell r="G390">
            <v>58.177760847437725</v>
          </cell>
          <cell r="H390">
            <v>14.822239152562279</v>
          </cell>
          <cell r="I390">
            <v>0</v>
          </cell>
          <cell r="J390" t="str">
            <v>-</v>
          </cell>
          <cell r="K390">
            <v>63</v>
          </cell>
          <cell r="L390">
            <v>90</v>
          </cell>
        </row>
        <row r="391">
          <cell r="C391" t="str">
            <v>Uraí</v>
          </cell>
          <cell r="D391" t="str">
            <v>PR</v>
          </cell>
          <cell r="E391" t="str">
            <v>-</v>
          </cell>
          <cell r="F391">
            <v>252.13597979772302</v>
          </cell>
          <cell r="G391">
            <v>390.50825774307509</v>
          </cell>
          <cell r="H391">
            <v>99.49174225692488</v>
          </cell>
          <cell r="I391">
            <v>0</v>
          </cell>
          <cell r="J391" t="str">
            <v>-</v>
          </cell>
          <cell r="K391">
            <v>330</v>
          </cell>
          <cell r="L391">
            <v>485</v>
          </cell>
        </row>
        <row r="392">
          <cell r="C392" t="str">
            <v>Wenceslau Braz</v>
          </cell>
          <cell r="D392" t="str">
            <v>PR</v>
          </cell>
          <cell r="E392" t="str">
            <v>-</v>
          </cell>
          <cell r="F392">
            <v>552.03340070250374</v>
          </cell>
          <cell r="G392">
            <v>421.58952723691169</v>
          </cell>
          <cell r="H392">
            <v>107.41047276308829</v>
          </cell>
          <cell r="I392">
            <v>0</v>
          </cell>
          <cell r="J392" t="str">
            <v>-</v>
          </cell>
          <cell r="K392">
            <v>409</v>
          </cell>
          <cell r="L392">
            <v>593</v>
          </cell>
        </row>
        <row r="393">
          <cell r="C393" t="str">
            <v>Ventania</v>
          </cell>
          <cell r="D393" t="str">
            <v>PR</v>
          </cell>
          <cell r="E393" t="str">
            <v>-</v>
          </cell>
          <cell r="F393">
            <v>202.15307631359292</v>
          </cell>
          <cell r="G393">
            <v>130.7007229997231</v>
          </cell>
          <cell r="H393">
            <v>33.299277000276902</v>
          </cell>
          <cell r="I393">
            <v>0</v>
          </cell>
          <cell r="J393" t="str">
            <v>-</v>
          </cell>
          <cell r="K393">
            <v>162</v>
          </cell>
          <cell r="L393">
            <v>260</v>
          </cell>
        </row>
        <row r="394">
          <cell r="C394" t="str">
            <v>Vera Cruz do Oeste</v>
          </cell>
          <cell r="D394" t="str">
            <v>PR</v>
          </cell>
          <cell r="E394" t="str">
            <v>-</v>
          </cell>
          <cell r="F394">
            <v>185.49210848554952</v>
          </cell>
          <cell r="G394">
            <v>227.92930962146835</v>
          </cell>
          <cell r="H394">
            <v>58.070690378531665</v>
          </cell>
          <cell r="I394">
            <v>0</v>
          </cell>
          <cell r="J394" t="str">
            <v>-</v>
          </cell>
          <cell r="K394">
            <v>259</v>
          </cell>
          <cell r="L394">
            <v>292</v>
          </cell>
        </row>
        <row r="395">
          <cell r="C395" t="str">
            <v>Verê</v>
          </cell>
          <cell r="D395" t="str">
            <v>PR</v>
          </cell>
          <cell r="E395" t="str">
            <v>-</v>
          </cell>
          <cell r="F395">
            <v>167.72040946896993</v>
          </cell>
          <cell r="G395">
            <v>166.56372626184225</v>
          </cell>
          <cell r="H395">
            <v>42.436273738157759</v>
          </cell>
          <cell r="I395">
            <v>0</v>
          </cell>
          <cell r="J395" t="str">
            <v>-</v>
          </cell>
          <cell r="K395">
            <v>194</v>
          </cell>
          <cell r="L395">
            <v>279</v>
          </cell>
        </row>
        <row r="396">
          <cell r="C396" t="str">
            <v>Alto Paraíso</v>
          </cell>
          <cell r="D396" t="str">
            <v>PR</v>
          </cell>
          <cell r="E396" t="str">
            <v>-</v>
          </cell>
          <cell r="F396">
            <v>84.415570328753077</v>
          </cell>
          <cell r="G396">
            <v>56.583849591343537</v>
          </cell>
          <cell r="H396">
            <v>14.416150408656462</v>
          </cell>
          <cell r="I396">
            <v>0</v>
          </cell>
          <cell r="J396" t="str">
            <v>-</v>
          </cell>
          <cell r="K396">
            <v>68</v>
          </cell>
          <cell r="L396">
            <v>78</v>
          </cell>
        </row>
        <row r="397">
          <cell r="C397" t="str">
            <v>Doutor Ulysses</v>
          </cell>
          <cell r="D397" t="str">
            <v>PR</v>
          </cell>
          <cell r="E397" t="str">
            <v>-</v>
          </cell>
          <cell r="F397">
            <v>79.97264557460818</v>
          </cell>
          <cell r="G397">
            <v>82.086429688850487</v>
          </cell>
          <cell r="H397">
            <v>20.913570311149517</v>
          </cell>
          <cell r="I397">
            <v>0</v>
          </cell>
          <cell r="J397">
            <v>277</v>
          </cell>
          <cell r="K397">
            <v>96</v>
          </cell>
          <cell r="L397">
            <v>144</v>
          </cell>
        </row>
        <row r="398">
          <cell r="C398" t="str">
            <v>Virmond</v>
          </cell>
          <cell r="D398" t="str">
            <v>PR</v>
          </cell>
          <cell r="E398" t="str">
            <v>-</v>
          </cell>
          <cell r="F398">
            <v>77.751183197535738</v>
          </cell>
          <cell r="G398">
            <v>71.726006524238286</v>
          </cell>
          <cell r="H398">
            <v>18.273993475761714</v>
          </cell>
          <cell r="I398">
            <v>0</v>
          </cell>
          <cell r="J398" t="str">
            <v>-</v>
          </cell>
          <cell r="K398">
            <v>82</v>
          </cell>
          <cell r="L398">
            <v>115</v>
          </cell>
        </row>
        <row r="399">
          <cell r="C399" t="str">
            <v>Vitorino</v>
          </cell>
          <cell r="D399" t="str">
            <v>PR</v>
          </cell>
          <cell r="E399" t="str">
            <v>-</v>
          </cell>
          <cell r="F399">
            <v>145.50578569824543</v>
          </cell>
          <cell r="G399">
            <v>145.04592430457075</v>
          </cell>
          <cell r="H399">
            <v>36.954075695429239</v>
          </cell>
          <cell r="I399">
            <v>0</v>
          </cell>
          <cell r="J399" t="str">
            <v>-</v>
          </cell>
          <cell r="K399">
            <v>148</v>
          </cell>
          <cell r="L399">
            <v>232</v>
          </cell>
        </row>
        <row r="400">
          <cell r="C400" t="str">
            <v>Xambrê</v>
          </cell>
          <cell r="D400" t="str">
            <v>PR</v>
          </cell>
          <cell r="E400" t="str">
            <v>-</v>
          </cell>
          <cell r="F400">
            <v>99.965806968260225</v>
          </cell>
          <cell r="G400">
            <v>174.53328254231317</v>
          </cell>
          <cell r="H400">
            <v>44.466717457686833</v>
          </cell>
          <cell r="I400">
            <v>0</v>
          </cell>
          <cell r="J400" t="str">
            <v>-</v>
          </cell>
          <cell r="K400">
            <v>186</v>
          </cell>
          <cell r="L400">
            <v>223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D27A1-DEDD-4B8E-8E01-381A9031A459}">
  <dimension ref="A1:E37"/>
  <sheetViews>
    <sheetView showGridLines="0" workbookViewId="0">
      <selection activeCell="A26" sqref="A26:E28"/>
    </sheetView>
  </sheetViews>
  <sheetFormatPr defaultRowHeight="15" x14ac:dyDescent="0.25"/>
  <cols>
    <col min="1" max="1" width="32.7109375" customWidth="1"/>
    <col min="2" max="2" width="32.7109375" style="23" customWidth="1"/>
    <col min="3" max="5" width="32.7109375" customWidth="1"/>
  </cols>
  <sheetData>
    <row r="1" spans="1:5" ht="16.5" x14ac:dyDescent="0.3">
      <c r="A1" s="70" t="s">
        <v>471</v>
      </c>
      <c r="B1" s="71"/>
      <c r="C1" s="71"/>
      <c r="D1" s="71"/>
      <c r="E1" s="71"/>
    </row>
    <row r="2" spans="1:5" ht="16.5" x14ac:dyDescent="0.25">
      <c r="A2" s="28" t="s">
        <v>436</v>
      </c>
      <c r="B2" s="28" t="s">
        <v>473</v>
      </c>
      <c r="C2" s="29" t="s">
        <v>474</v>
      </c>
      <c r="D2" s="29" t="s">
        <v>475</v>
      </c>
      <c r="E2" s="29" t="s">
        <v>437</v>
      </c>
    </row>
    <row r="3" spans="1:5" ht="16.5" x14ac:dyDescent="0.3">
      <c r="A3" s="25" t="s">
        <v>438</v>
      </c>
      <c r="B3" s="51">
        <v>180</v>
      </c>
      <c r="C3" s="24">
        <v>2780</v>
      </c>
      <c r="D3" s="24">
        <v>1850</v>
      </c>
      <c r="E3" s="24">
        <f>SUM(B3:D3)</f>
        <v>4810</v>
      </c>
    </row>
    <row r="4" spans="1:5" ht="16.5" x14ac:dyDescent="0.3">
      <c r="A4" s="31" t="s">
        <v>439</v>
      </c>
      <c r="B4" s="69">
        <v>1020</v>
      </c>
      <c r="C4" s="30">
        <v>32300</v>
      </c>
      <c r="D4" s="30">
        <v>21410</v>
      </c>
      <c r="E4" s="30">
        <f t="shared" ref="E4:E25" si="0">SUM(B4:D4)</f>
        <v>54730</v>
      </c>
    </row>
    <row r="5" spans="1:5" ht="16.5" x14ac:dyDescent="0.3">
      <c r="A5" s="25" t="s">
        <v>440</v>
      </c>
      <c r="B5" s="51">
        <v>340</v>
      </c>
      <c r="C5" s="24">
        <v>5150</v>
      </c>
      <c r="D5" s="24">
        <v>3490</v>
      </c>
      <c r="E5" s="24">
        <f t="shared" si="0"/>
        <v>8980</v>
      </c>
    </row>
    <row r="6" spans="1:5" ht="16.5" x14ac:dyDescent="0.3">
      <c r="A6" s="31" t="s">
        <v>441</v>
      </c>
      <c r="B6" s="69">
        <v>10</v>
      </c>
      <c r="C6" s="30">
        <v>1500</v>
      </c>
      <c r="D6" s="30">
        <v>990</v>
      </c>
      <c r="E6" s="30">
        <f t="shared" si="0"/>
        <v>2500</v>
      </c>
    </row>
    <row r="7" spans="1:5" ht="16.5" x14ac:dyDescent="0.3">
      <c r="A7" s="25" t="s">
        <v>442</v>
      </c>
      <c r="B7" s="51">
        <v>320</v>
      </c>
      <c r="C7" s="24">
        <v>4020</v>
      </c>
      <c r="D7" s="24">
        <v>2670</v>
      </c>
      <c r="E7" s="24">
        <f t="shared" si="0"/>
        <v>7010</v>
      </c>
    </row>
    <row r="8" spans="1:5" ht="16.5" x14ac:dyDescent="0.3">
      <c r="A8" s="31" t="s">
        <v>443</v>
      </c>
      <c r="B8" s="69">
        <v>230</v>
      </c>
      <c r="C8" s="30">
        <v>1550</v>
      </c>
      <c r="D8" s="30">
        <v>1020</v>
      </c>
      <c r="E8" s="30">
        <f t="shared" si="0"/>
        <v>2800</v>
      </c>
    </row>
    <row r="9" spans="1:5" ht="16.5" x14ac:dyDescent="0.3">
      <c r="A9" s="25" t="s">
        <v>444</v>
      </c>
      <c r="B9" s="51">
        <v>460</v>
      </c>
      <c r="C9" s="24">
        <v>2520</v>
      </c>
      <c r="D9" s="24">
        <v>1700</v>
      </c>
      <c r="E9" s="24">
        <f t="shared" si="0"/>
        <v>4680</v>
      </c>
    </row>
    <row r="10" spans="1:5" ht="16.5" x14ac:dyDescent="0.3">
      <c r="A10" s="31" t="s">
        <v>445</v>
      </c>
      <c r="B10" s="69">
        <v>170</v>
      </c>
      <c r="C10" s="30">
        <v>3620</v>
      </c>
      <c r="D10" s="30">
        <v>2520</v>
      </c>
      <c r="E10" s="30">
        <f t="shared" si="0"/>
        <v>6310</v>
      </c>
    </row>
    <row r="11" spans="1:5" ht="16.5" x14ac:dyDescent="0.3">
      <c r="A11" s="25" t="s">
        <v>446</v>
      </c>
      <c r="B11" s="51">
        <v>410</v>
      </c>
      <c r="C11" s="24">
        <v>3750</v>
      </c>
      <c r="D11" s="24">
        <v>2490</v>
      </c>
      <c r="E11" s="24">
        <f t="shared" si="0"/>
        <v>6650</v>
      </c>
    </row>
    <row r="12" spans="1:5" ht="16.5" x14ac:dyDescent="0.3">
      <c r="A12" s="31" t="s">
        <v>447</v>
      </c>
      <c r="B12" s="69">
        <v>180</v>
      </c>
      <c r="C12" s="30">
        <v>5120</v>
      </c>
      <c r="D12" s="30">
        <v>3500</v>
      </c>
      <c r="E12" s="30">
        <f t="shared" si="0"/>
        <v>8800</v>
      </c>
    </row>
    <row r="13" spans="1:5" ht="16.5" x14ac:dyDescent="0.3">
      <c r="A13" s="25" t="s">
        <v>448</v>
      </c>
      <c r="B13" s="51">
        <v>330</v>
      </c>
      <c r="C13" s="24">
        <v>3480</v>
      </c>
      <c r="D13" s="24">
        <v>2440</v>
      </c>
      <c r="E13" s="24">
        <f t="shared" si="0"/>
        <v>6250</v>
      </c>
    </row>
    <row r="14" spans="1:5" ht="16.5" x14ac:dyDescent="0.3">
      <c r="A14" s="31" t="s">
        <v>449</v>
      </c>
      <c r="B14" s="69">
        <v>160</v>
      </c>
      <c r="C14" s="30">
        <v>2900</v>
      </c>
      <c r="D14" s="30">
        <v>2150</v>
      </c>
      <c r="E14" s="30">
        <f t="shared" si="0"/>
        <v>5210</v>
      </c>
    </row>
    <row r="15" spans="1:5" ht="16.5" x14ac:dyDescent="0.3">
      <c r="A15" s="25" t="s">
        <v>450</v>
      </c>
      <c r="B15" s="51">
        <v>200</v>
      </c>
      <c r="C15" s="24">
        <v>1480</v>
      </c>
      <c r="D15" s="24">
        <v>1040</v>
      </c>
      <c r="E15" s="24">
        <f t="shared" si="0"/>
        <v>2720</v>
      </c>
    </row>
    <row r="16" spans="1:5" ht="16.5" x14ac:dyDescent="0.3">
      <c r="A16" s="31" t="s">
        <v>451</v>
      </c>
      <c r="B16" s="69">
        <v>250</v>
      </c>
      <c r="C16" s="30">
        <v>2690</v>
      </c>
      <c r="D16" s="30">
        <v>1940</v>
      </c>
      <c r="E16" s="30">
        <f t="shared" si="0"/>
        <v>4880</v>
      </c>
    </row>
    <row r="17" spans="1:5" ht="16.5" x14ac:dyDescent="0.3">
      <c r="A17" s="25" t="s">
        <v>452</v>
      </c>
      <c r="B17" s="51">
        <v>400</v>
      </c>
      <c r="C17" s="24">
        <v>8740</v>
      </c>
      <c r="D17" s="24">
        <v>6060</v>
      </c>
      <c r="E17" s="24">
        <f t="shared" si="0"/>
        <v>15200</v>
      </c>
    </row>
    <row r="18" spans="1:5" ht="16.5" x14ac:dyDescent="0.3">
      <c r="A18" s="31" t="s">
        <v>453</v>
      </c>
      <c r="B18" s="69">
        <v>160</v>
      </c>
      <c r="C18" s="30">
        <v>3880</v>
      </c>
      <c r="D18" s="30">
        <v>2740</v>
      </c>
      <c r="E18" s="30">
        <f t="shared" si="0"/>
        <v>6780</v>
      </c>
    </row>
    <row r="19" spans="1:5" ht="16.5" x14ac:dyDescent="0.3">
      <c r="A19" s="25" t="s">
        <v>454</v>
      </c>
      <c r="B19" s="51">
        <v>420</v>
      </c>
      <c r="C19" s="24">
        <v>10230</v>
      </c>
      <c r="D19" s="24">
        <v>7260</v>
      </c>
      <c r="E19" s="24">
        <f t="shared" si="0"/>
        <v>17910</v>
      </c>
    </row>
    <row r="20" spans="1:5" ht="16.5" x14ac:dyDescent="0.3">
      <c r="A20" s="31" t="s">
        <v>455</v>
      </c>
      <c r="B20" s="69">
        <v>100</v>
      </c>
      <c r="C20" s="30">
        <v>2630</v>
      </c>
      <c r="D20" s="30">
        <v>1910</v>
      </c>
      <c r="E20" s="30">
        <f t="shared" si="0"/>
        <v>4640</v>
      </c>
    </row>
    <row r="21" spans="1:5" ht="16.5" x14ac:dyDescent="0.3">
      <c r="A21" s="25" t="s">
        <v>456</v>
      </c>
      <c r="B21" s="51">
        <v>220</v>
      </c>
      <c r="C21" s="24">
        <v>3000</v>
      </c>
      <c r="D21" s="24">
        <v>2140</v>
      </c>
      <c r="E21" s="24">
        <f t="shared" si="0"/>
        <v>5360</v>
      </c>
    </row>
    <row r="22" spans="1:5" ht="16.5" x14ac:dyDescent="0.3">
      <c r="A22" s="31" t="s">
        <v>457</v>
      </c>
      <c r="B22" s="69">
        <v>500</v>
      </c>
      <c r="C22" s="30">
        <v>3960</v>
      </c>
      <c r="D22" s="30">
        <v>2840</v>
      </c>
      <c r="E22" s="30">
        <f t="shared" si="0"/>
        <v>7300</v>
      </c>
    </row>
    <row r="23" spans="1:5" ht="16.5" x14ac:dyDescent="0.3">
      <c r="A23" s="25" t="s">
        <v>458</v>
      </c>
      <c r="B23" s="51">
        <v>200</v>
      </c>
      <c r="C23" s="24">
        <v>1480</v>
      </c>
      <c r="D23" s="24">
        <v>1040</v>
      </c>
      <c r="E23" s="24">
        <f t="shared" si="0"/>
        <v>2720</v>
      </c>
    </row>
    <row r="24" spans="1:5" ht="16.5" x14ac:dyDescent="0.3">
      <c r="A24" s="31" t="s">
        <v>459</v>
      </c>
      <c r="B24" s="69">
        <v>60</v>
      </c>
      <c r="C24" s="30">
        <v>1450</v>
      </c>
      <c r="D24" s="30">
        <v>1050</v>
      </c>
      <c r="E24" s="30">
        <f t="shared" si="0"/>
        <v>2560</v>
      </c>
    </row>
    <row r="25" spans="1:5" ht="16.5" x14ac:dyDescent="0.3">
      <c r="A25" s="25" t="s">
        <v>460</v>
      </c>
      <c r="B25" s="26">
        <f>SUM(B3:B24)</f>
        <v>6320</v>
      </c>
      <c r="C25" s="26">
        <f>SUM(C3:C24)</f>
        <v>108230</v>
      </c>
      <c r="D25" s="26">
        <f>SUM(D3:D24)</f>
        <v>74250</v>
      </c>
      <c r="E25" s="26">
        <f t="shared" si="0"/>
        <v>188800</v>
      </c>
    </row>
    <row r="26" spans="1:5" ht="16.5" x14ac:dyDescent="0.3">
      <c r="A26" s="27" t="s">
        <v>478</v>
      </c>
      <c r="B26" s="49"/>
      <c r="C26" s="23"/>
      <c r="D26" s="23"/>
      <c r="E26" s="23"/>
    </row>
    <row r="27" spans="1:5" ht="16.5" x14ac:dyDescent="0.3">
      <c r="A27" s="27" t="s">
        <v>476</v>
      </c>
      <c r="B27" s="49"/>
      <c r="C27" s="23"/>
      <c r="D27" s="23"/>
      <c r="E27" s="23"/>
    </row>
    <row r="28" spans="1:5" ht="16.5" customHeight="1" x14ac:dyDescent="0.25">
      <c r="A28" s="72" t="s">
        <v>477</v>
      </c>
      <c r="B28" s="72"/>
      <c r="C28" s="72"/>
      <c r="D28" s="72"/>
      <c r="E28" s="72"/>
    </row>
    <row r="29" spans="1:5" ht="16.5" customHeight="1" x14ac:dyDescent="0.25">
      <c r="A29" s="53"/>
      <c r="B29" s="53"/>
      <c r="C29" s="53"/>
      <c r="D29" s="53"/>
      <c r="E29" s="53"/>
    </row>
    <row r="37" spans="1:2" x14ac:dyDescent="0.25">
      <c r="A37" s="32"/>
      <c r="B37" s="32"/>
    </row>
  </sheetData>
  <mergeCells count="2">
    <mergeCell ref="A1:E1"/>
    <mergeCell ref="A28:E2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45118-EADB-4CCD-901C-9D5DBF4680B4}">
  <dimension ref="A1:F436"/>
  <sheetViews>
    <sheetView showGridLines="0" tabSelected="1" topLeftCell="A379" zoomScale="115" zoomScaleNormal="115" workbookViewId="0">
      <selection activeCell="A425" sqref="A425:F428"/>
    </sheetView>
  </sheetViews>
  <sheetFormatPr defaultColWidth="9.140625" defaultRowHeight="16.5" outlineLevelRow="1" x14ac:dyDescent="0.3"/>
  <cols>
    <col min="1" max="1" width="13" style="2" customWidth="1"/>
    <col min="2" max="2" width="27.42578125" style="2" bestFit="1" customWidth="1"/>
    <col min="3" max="3" width="21.140625" style="1" bestFit="1" customWidth="1"/>
    <col min="4" max="4" width="0.140625" style="3" customWidth="1"/>
    <col min="5" max="5" width="21.7109375" style="3" customWidth="1"/>
    <col min="6" max="6" width="22.42578125" style="3" customWidth="1"/>
    <col min="7" max="16384" width="9.140625" style="2"/>
  </cols>
  <sheetData>
    <row r="1" spans="1:6" x14ac:dyDescent="0.3">
      <c r="A1" s="73" t="s">
        <v>479</v>
      </c>
      <c r="B1" s="73"/>
      <c r="C1" s="73"/>
      <c r="D1" s="73"/>
      <c r="E1" s="73"/>
      <c r="F1" s="73"/>
    </row>
    <row r="2" spans="1:6" ht="108" customHeight="1" x14ac:dyDescent="0.3">
      <c r="A2" s="50" t="s">
        <v>0</v>
      </c>
      <c r="B2" s="54" t="s">
        <v>1</v>
      </c>
      <c r="C2" s="55" t="s">
        <v>472</v>
      </c>
      <c r="D2" s="56" t="s">
        <v>480</v>
      </c>
      <c r="E2" s="55" t="s">
        <v>481</v>
      </c>
      <c r="F2" s="55" t="s">
        <v>482</v>
      </c>
    </row>
    <row r="3" spans="1:6" hidden="1" outlineLevel="1" x14ac:dyDescent="0.3">
      <c r="A3" s="9">
        <v>1</v>
      </c>
      <c r="B3" s="57" t="s">
        <v>4</v>
      </c>
      <c r="C3" s="58">
        <v>396.53103430743198</v>
      </c>
      <c r="D3" s="52"/>
      <c r="E3" s="52">
        <v>0</v>
      </c>
      <c r="F3" s="59">
        <f>E3+(E3*0.05)</f>
        <v>0</v>
      </c>
    </row>
    <row r="4" spans="1:6" hidden="1" outlineLevel="1" x14ac:dyDescent="0.3">
      <c r="A4" s="9">
        <v>1</v>
      </c>
      <c r="B4" s="57" t="s">
        <v>5</v>
      </c>
      <c r="C4" s="58">
        <v>158.83455996068</v>
      </c>
      <c r="D4" s="52"/>
      <c r="E4" s="52">
        <v>0</v>
      </c>
      <c r="F4" s="59">
        <f t="shared" ref="F4:F62" si="0">E4+(E4*0.05)</f>
        <v>0</v>
      </c>
    </row>
    <row r="5" spans="1:6" hidden="1" outlineLevel="1" x14ac:dyDescent="0.3">
      <c r="A5" s="9">
        <v>1</v>
      </c>
      <c r="B5" s="60" t="s">
        <v>6</v>
      </c>
      <c r="C5" s="58">
        <v>781.95475672950204</v>
      </c>
      <c r="D5" s="58"/>
      <c r="E5" s="58">
        <v>20</v>
      </c>
      <c r="F5" s="59">
        <v>20</v>
      </c>
    </row>
    <row r="6" spans="1:6" hidden="1" outlineLevel="1" x14ac:dyDescent="0.3">
      <c r="A6" s="9">
        <v>1</v>
      </c>
      <c r="B6" s="60" t="s">
        <v>7</v>
      </c>
      <c r="C6" s="58">
        <v>721.97527254854595</v>
      </c>
      <c r="D6" s="58"/>
      <c r="E6" s="58">
        <v>30</v>
      </c>
      <c r="F6" s="59">
        <v>30</v>
      </c>
    </row>
    <row r="7" spans="1:6" hidden="1" outlineLevel="1" x14ac:dyDescent="0.3">
      <c r="A7" s="9" t="s">
        <v>8</v>
      </c>
      <c r="B7" s="60" t="s">
        <v>9</v>
      </c>
      <c r="C7" s="58">
        <v>149.94871045239</v>
      </c>
      <c r="D7" s="58"/>
      <c r="E7" s="58">
        <v>0</v>
      </c>
      <c r="F7" s="59">
        <f t="shared" si="0"/>
        <v>0</v>
      </c>
    </row>
    <row r="8" spans="1:6" hidden="1" outlineLevel="1" x14ac:dyDescent="0.3">
      <c r="A8" s="9">
        <v>1</v>
      </c>
      <c r="B8" s="60" t="s">
        <v>10</v>
      </c>
      <c r="C8" s="58">
        <v>2955.6556926948901</v>
      </c>
      <c r="D8" s="58">
        <v>240</v>
      </c>
      <c r="E8" s="58">
        <v>100</v>
      </c>
      <c r="F8" s="59">
        <v>110</v>
      </c>
    </row>
    <row r="9" spans="1:6" hidden="1" outlineLevel="1" x14ac:dyDescent="0.3">
      <c r="A9" s="9">
        <v>1</v>
      </c>
      <c r="B9" s="60" t="s">
        <v>11</v>
      </c>
      <c r="C9" s="58">
        <v>674.21383144148797</v>
      </c>
      <c r="D9" s="58"/>
      <c r="E9" s="58">
        <v>20</v>
      </c>
      <c r="F9" s="59">
        <v>20</v>
      </c>
    </row>
    <row r="10" spans="1:6" collapsed="1" x14ac:dyDescent="0.3">
      <c r="A10" s="38" t="s">
        <v>12</v>
      </c>
      <c r="B10" s="61"/>
      <c r="C10" s="62">
        <f>SUM(C3:C9)</f>
        <v>5839.1138581349278</v>
      </c>
      <c r="D10" s="62">
        <f t="shared" ref="D10" si="1">SUM(D3:D9)</f>
        <v>240</v>
      </c>
      <c r="E10" s="62">
        <f>SUM(E3:E9)</f>
        <v>170</v>
      </c>
      <c r="F10" s="62">
        <f>SUM(F3:F9)</f>
        <v>180</v>
      </c>
    </row>
    <row r="11" spans="1:6" hidden="1" outlineLevel="1" x14ac:dyDescent="0.3">
      <c r="A11" s="13" t="s">
        <v>13</v>
      </c>
      <c r="B11" s="63" t="s">
        <v>14</v>
      </c>
      <c r="C11" s="58">
        <v>232.14281840407099</v>
      </c>
      <c r="D11" s="58"/>
      <c r="E11" s="58">
        <v>10</v>
      </c>
      <c r="F11" s="59">
        <v>10</v>
      </c>
    </row>
    <row r="12" spans="1:6" hidden="1" outlineLevel="1" x14ac:dyDescent="0.3">
      <c r="A12" s="13">
        <v>2</v>
      </c>
      <c r="B12" s="63" t="s">
        <v>15</v>
      </c>
      <c r="C12" s="58">
        <v>182.159914919941</v>
      </c>
      <c r="D12" s="58"/>
      <c r="E12" s="58">
        <v>20</v>
      </c>
      <c r="F12" s="59">
        <v>20</v>
      </c>
    </row>
    <row r="13" spans="1:6" hidden="1" outlineLevel="1" x14ac:dyDescent="0.3">
      <c r="A13" s="13">
        <v>2</v>
      </c>
      <c r="B13" s="63" t="s">
        <v>16</v>
      </c>
      <c r="C13" s="58">
        <v>1411.73934062954</v>
      </c>
      <c r="D13" s="58">
        <v>180</v>
      </c>
      <c r="E13" s="58"/>
      <c r="F13" s="59">
        <f t="shared" si="0"/>
        <v>0</v>
      </c>
    </row>
    <row r="14" spans="1:6" hidden="1" outlineLevel="1" x14ac:dyDescent="0.3">
      <c r="A14" s="13">
        <v>2</v>
      </c>
      <c r="B14" s="63" t="s">
        <v>17</v>
      </c>
      <c r="C14" s="58">
        <v>2982.3132412197601</v>
      </c>
      <c r="D14" s="58">
        <v>250</v>
      </c>
      <c r="E14" s="58"/>
      <c r="F14" s="59">
        <f t="shared" si="0"/>
        <v>0</v>
      </c>
    </row>
    <row r="15" spans="1:6" hidden="1" outlineLevel="1" x14ac:dyDescent="0.3">
      <c r="A15" s="13">
        <v>2</v>
      </c>
      <c r="B15" s="63" t="s">
        <v>18</v>
      </c>
      <c r="C15" s="58">
        <v>249.91451742065101</v>
      </c>
      <c r="D15" s="58"/>
      <c r="E15" s="58">
        <v>20</v>
      </c>
      <c r="F15" s="59">
        <v>20</v>
      </c>
    </row>
    <row r="16" spans="1:6" hidden="1" outlineLevel="1" x14ac:dyDescent="0.3">
      <c r="A16" s="13">
        <v>2</v>
      </c>
      <c r="B16" s="63" t="s">
        <v>19</v>
      </c>
      <c r="C16" s="58">
        <v>172.16333422311499</v>
      </c>
      <c r="D16" s="58"/>
      <c r="E16" s="58">
        <v>10</v>
      </c>
      <c r="F16" s="59">
        <v>20</v>
      </c>
    </row>
    <row r="17" spans="1:6" hidden="1" outlineLevel="1" x14ac:dyDescent="0.3">
      <c r="A17" s="13">
        <v>2</v>
      </c>
      <c r="B17" s="63" t="s">
        <v>20</v>
      </c>
      <c r="C17" s="58">
        <v>1803.82745018283</v>
      </c>
      <c r="D17" s="58">
        <v>800</v>
      </c>
      <c r="E17" s="58">
        <v>100</v>
      </c>
      <c r="F17" s="59">
        <v>100</v>
      </c>
    </row>
    <row r="18" spans="1:6" hidden="1" outlineLevel="1" x14ac:dyDescent="0.3">
      <c r="A18" s="13">
        <v>2</v>
      </c>
      <c r="B18" s="63" t="s">
        <v>21</v>
      </c>
      <c r="C18" s="58">
        <v>103.298000533869</v>
      </c>
      <c r="D18" s="58"/>
      <c r="E18" s="58">
        <v>10</v>
      </c>
      <c r="F18" s="59">
        <v>10</v>
      </c>
    </row>
    <row r="19" spans="1:6" hidden="1" outlineLevel="1" x14ac:dyDescent="0.3">
      <c r="A19" s="13">
        <v>2</v>
      </c>
      <c r="B19" s="63" t="s">
        <v>22</v>
      </c>
      <c r="C19" s="58">
        <v>4306.3048179549396</v>
      </c>
      <c r="D19" s="58">
        <v>900</v>
      </c>
      <c r="E19" s="58">
        <v>140</v>
      </c>
      <c r="F19" s="59">
        <v>150</v>
      </c>
    </row>
    <row r="20" spans="1:6" hidden="1" outlineLevel="1" x14ac:dyDescent="0.3">
      <c r="A20" s="13">
        <v>2</v>
      </c>
      <c r="B20" s="63" t="s">
        <v>23</v>
      </c>
      <c r="C20" s="58">
        <v>473.17148631643198</v>
      </c>
      <c r="D20" s="58"/>
      <c r="E20" s="58">
        <v>20</v>
      </c>
      <c r="F20" s="59">
        <v>20</v>
      </c>
    </row>
    <row r="21" spans="1:6" hidden="1" outlineLevel="1" x14ac:dyDescent="0.3">
      <c r="A21" s="13">
        <v>2</v>
      </c>
      <c r="B21" s="63" t="s">
        <v>24</v>
      </c>
      <c r="C21" s="58">
        <v>292.122302585027</v>
      </c>
      <c r="D21" s="58"/>
      <c r="E21" s="58">
        <v>20</v>
      </c>
      <c r="F21" s="59">
        <v>20</v>
      </c>
    </row>
    <row r="22" spans="1:6" hidden="1" outlineLevel="1" x14ac:dyDescent="0.3">
      <c r="A22" s="13">
        <v>2</v>
      </c>
      <c r="B22" s="63" t="s">
        <v>25</v>
      </c>
      <c r="C22" s="58">
        <v>3730.9460622931801</v>
      </c>
      <c r="D22" s="58">
        <v>650</v>
      </c>
      <c r="E22" s="58">
        <v>0</v>
      </c>
      <c r="F22" s="59">
        <v>0</v>
      </c>
    </row>
    <row r="23" spans="1:6" hidden="1" outlineLevel="1" x14ac:dyDescent="0.3">
      <c r="A23" s="13">
        <v>2</v>
      </c>
      <c r="B23" s="63" t="s">
        <v>26</v>
      </c>
      <c r="C23" s="58">
        <v>217.70331295310001</v>
      </c>
      <c r="D23" s="58"/>
      <c r="E23" s="58">
        <v>10</v>
      </c>
      <c r="F23" s="59">
        <v>10</v>
      </c>
    </row>
    <row r="24" spans="1:6" hidden="1" outlineLevel="1" x14ac:dyDescent="0.3">
      <c r="A24" s="13">
        <v>2</v>
      </c>
      <c r="B24" s="63" t="s">
        <v>27</v>
      </c>
      <c r="C24" s="58">
        <v>60331.585967722101</v>
      </c>
      <c r="D24" s="58">
        <v>1000</v>
      </c>
      <c r="E24" s="58">
        <v>220</v>
      </c>
      <c r="F24" s="59">
        <v>230</v>
      </c>
    </row>
    <row r="25" spans="1:6" hidden="1" outlineLevel="1" x14ac:dyDescent="0.3">
      <c r="A25" s="13">
        <v>2</v>
      </c>
      <c r="B25" s="63" t="s">
        <v>28</v>
      </c>
      <c r="C25" s="58">
        <v>79.972645574608194</v>
      </c>
      <c r="D25" s="58"/>
      <c r="E25" s="58">
        <v>10</v>
      </c>
      <c r="F25" s="59">
        <v>10</v>
      </c>
    </row>
    <row r="26" spans="1:6" hidden="1" outlineLevel="1" x14ac:dyDescent="0.3">
      <c r="A26" s="13">
        <v>2</v>
      </c>
      <c r="B26" s="63" t="s">
        <v>29</v>
      </c>
      <c r="C26" s="58">
        <v>1893.79667645426</v>
      </c>
      <c r="D26" s="58">
        <v>200</v>
      </c>
      <c r="E26" s="58"/>
      <c r="F26" s="59">
        <v>0</v>
      </c>
    </row>
    <row r="27" spans="1:6" hidden="1" outlineLevel="1" x14ac:dyDescent="0.3">
      <c r="A27" s="13">
        <v>2</v>
      </c>
      <c r="B27" s="63" t="s">
        <v>30</v>
      </c>
      <c r="C27" s="58">
        <v>403.19542143864999</v>
      </c>
      <c r="D27" s="58"/>
      <c r="E27" s="58">
        <v>40</v>
      </c>
      <c r="F27" s="59">
        <v>40</v>
      </c>
    </row>
    <row r="28" spans="1:6" hidden="1" outlineLevel="1" x14ac:dyDescent="0.3">
      <c r="A28" s="13">
        <v>2</v>
      </c>
      <c r="B28" s="63" t="s">
        <v>31</v>
      </c>
      <c r="C28" s="58">
        <v>1612.7816857545999</v>
      </c>
      <c r="D28" s="58">
        <v>240</v>
      </c>
      <c r="E28" s="58"/>
      <c r="F28" s="59">
        <v>0</v>
      </c>
    </row>
    <row r="29" spans="1:6" hidden="1" outlineLevel="1" x14ac:dyDescent="0.3">
      <c r="A29" s="13">
        <v>2</v>
      </c>
      <c r="B29" s="63" t="s">
        <v>32</v>
      </c>
      <c r="C29" s="58">
        <v>365.43056102841803</v>
      </c>
      <c r="D29" s="58"/>
      <c r="E29" s="58">
        <v>40</v>
      </c>
      <c r="F29" s="59">
        <v>40</v>
      </c>
    </row>
    <row r="30" spans="1:6" hidden="1" outlineLevel="1" x14ac:dyDescent="0.3">
      <c r="A30" s="13">
        <v>2</v>
      </c>
      <c r="B30" s="63" t="s">
        <v>33</v>
      </c>
      <c r="C30" s="58">
        <v>281.01499069966502</v>
      </c>
      <c r="D30" s="58">
        <v>0</v>
      </c>
      <c r="E30" s="58">
        <v>0</v>
      </c>
      <c r="F30" s="59">
        <f t="shared" si="0"/>
        <v>0</v>
      </c>
    </row>
    <row r="31" spans="1:6" hidden="1" outlineLevel="1" x14ac:dyDescent="0.3">
      <c r="A31" s="13">
        <v>2</v>
      </c>
      <c r="B31" s="63" t="s">
        <v>34</v>
      </c>
      <c r="C31" s="58">
        <v>2810.1499069966499</v>
      </c>
      <c r="D31" s="58">
        <v>250</v>
      </c>
      <c r="E31" s="58"/>
      <c r="F31" s="59">
        <f t="shared" si="0"/>
        <v>0</v>
      </c>
    </row>
    <row r="32" spans="1:6" hidden="1" outlineLevel="1" x14ac:dyDescent="0.3">
      <c r="A32" s="13">
        <v>2</v>
      </c>
      <c r="B32" s="63" t="s">
        <v>35</v>
      </c>
      <c r="C32" s="58">
        <v>2408.06521674654</v>
      </c>
      <c r="D32" s="58">
        <v>100</v>
      </c>
      <c r="E32" s="58"/>
      <c r="F32" s="59">
        <f t="shared" si="0"/>
        <v>0</v>
      </c>
    </row>
    <row r="33" spans="1:6" hidden="1" outlineLevel="1" x14ac:dyDescent="0.3">
      <c r="A33" s="13">
        <v>2</v>
      </c>
      <c r="B33" s="63" t="s">
        <v>36</v>
      </c>
      <c r="C33" s="58">
        <v>529.81877693177898</v>
      </c>
      <c r="D33" s="58"/>
      <c r="E33" s="58">
        <v>50</v>
      </c>
      <c r="F33" s="59">
        <v>50</v>
      </c>
    </row>
    <row r="34" spans="1:6" hidden="1" outlineLevel="1" x14ac:dyDescent="0.3">
      <c r="A34" s="13">
        <v>2</v>
      </c>
      <c r="B34" s="63" t="s">
        <v>37</v>
      </c>
      <c r="C34" s="58">
        <v>235.47501196968</v>
      </c>
      <c r="D34" s="58"/>
      <c r="E34" s="58">
        <v>20</v>
      </c>
      <c r="F34" s="59">
        <v>20</v>
      </c>
    </row>
    <row r="35" spans="1:6" hidden="1" outlineLevel="1" x14ac:dyDescent="0.3">
      <c r="A35" s="13">
        <v>2</v>
      </c>
      <c r="B35" s="63" t="s">
        <v>38</v>
      </c>
      <c r="C35" s="58">
        <v>499.829034841301</v>
      </c>
      <c r="D35" s="58"/>
      <c r="E35" s="58">
        <v>50</v>
      </c>
      <c r="F35" s="59">
        <v>50</v>
      </c>
    </row>
    <row r="36" spans="1:6" hidden="1" outlineLevel="1" x14ac:dyDescent="0.3">
      <c r="A36" s="13">
        <v>2</v>
      </c>
      <c r="B36" s="63" t="s">
        <v>39</v>
      </c>
      <c r="C36" s="58">
        <v>890.80641320605196</v>
      </c>
      <c r="D36" s="58"/>
      <c r="E36" s="58">
        <v>80</v>
      </c>
      <c r="F36" s="59">
        <v>80</v>
      </c>
    </row>
    <row r="37" spans="1:6" hidden="1" outlineLevel="1" x14ac:dyDescent="0.3">
      <c r="A37" s="13">
        <v>2</v>
      </c>
      <c r="B37" s="63" t="s">
        <v>40</v>
      </c>
      <c r="C37" s="58">
        <v>7890.6343633613396</v>
      </c>
      <c r="D37" s="58">
        <v>1500</v>
      </c>
      <c r="E37" s="58">
        <v>100</v>
      </c>
      <c r="F37" s="59">
        <v>110</v>
      </c>
    </row>
    <row r="38" spans="1:6" hidden="1" outlineLevel="1" x14ac:dyDescent="0.3">
      <c r="A38" s="13">
        <v>2</v>
      </c>
      <c r="B38" s="63" t="s">
        <v>41</v>
      </c>
      <c r="C38" s="58">
        <v>346.54813082330202</v>
      </c>
      <c r="D38" s="58"/>
      <c r="E38" s="58">
        <v>10</v>
      </c>
      <c r="F38" s="59">
        <v>10</v>
      </c>
    </row>
    <row r="39" spans="1:6" hidden="1" outlineLevel="1" x14ac:dyDescent="0.3">
      <c r="A39" s="13">
        <v>2</v>
      </c>
      <c r="B39" s="64" t="s">
        <v>42</v>
      </c>
      <c r="C39" s="58">
        <v>79.972645574608194</v>
      </c>
      <c r="D39" s="52">
        <v>0</v>
      </c>
      <c r="E39" s="52">
        <v>0</v>
      </c>
      <c r="F39" s="59">
        <f t="shared" si="0"/>
        <v>0</v>
      </c>
    </row>
    <row r="40" spans="1:6" collapsed="1" x14ac:dyDescent="0.3">
      <c r="A40" s="41" t="s">
        <v>43</v>
      </c>
      <c r="B40" s="65"/>
      <c r="C40" s="62">
        <f>SUM(C11:C39)</f>
        <v>96816.884048760039</v>
      </c>
      <c r="D40" s="62">
        <f t="shared" ref="D40" si="2">SUM(D11:D39)</f>
        <v>6070</v>
      </c>
      <c r="E40" s="62">
        <f>SUM(E11:E39)</f>
        <v>980</v>
      </c>
      <c r="F40" s="62">
        <f>SUM(F11:F39)</f>
        <v>1020</v>
      </c>
    </row>
    <row r="41" spans="1:6" hidden="1" outlineLevel="1" x14ac:dyDescent="0.3">
      <c r="A41" s="9">
        <v>3</v>
      </c>
      <c r="B41" s="57" t="s">
        <v>44</v>
      </c>
      <c r="C41" s="58">
        <v>459.84271205399699</v>
      </c>
      <c r="D41" s="58"/>
      <c r="E41" s="58">
        <v>20</v>
      </c>
      <c r="F41" s="59">
        <v>20</v>
      </c>
    </row>
    <row r="42" spans="1:6" hidden="1" outlineLevel="1" x14ac:dyDescent="0.3">
      <c r="A42" s="9">
        <v>3</v>
      </c>
      <c r="B42" s="57" t="s">
        <v>45</v>
      </c>
      <c r="C42" s="58">
        <v>359.87690508573701</v>
      </c>
      <c r="D42" s="58"/>
      <c r="E42" s="58">
        <v>30</v>
      </c>
      <c r="F42" s="59">
        <v>30</v>
      </c>
    </row>
    <row r="43" spans="1:6" hidden="1" outlineLevel="1" x14ac:dyDescent="0.3">
      <c r="A43" s="9">
        <v>3</v>
      </c>
      <c r="B43" s="57" t="s">
        <v>46</v>
      </c>
      <c r="C43" s="58">
        <v>1279.56232919373</v>
      </c>
      <c r="D43" s="58"/>
      <c r="E43" s="58">
        <v>50</v>
      </c>
      <c r="F43" s="59">
        <v>50</v>
      </c>
    </row>
    <row r="44" spans="1:6" hidden="1" outlineLevel="1" x14ac:dyDescent="0.3">
      <c r="A44" s="9">
        <v>3</v>
      </c>
      <c r="B44" s="57" t="s">
        <v>47</v>
      </c>
      <c r="C44" s="58">
        <v>289.90084020795501</v>
      </c>
      <c r="D44" s="58"/>
      <c r="E44" s="58">
        <v>30</v>
      </c>
      <c r="F44" s="59">
        <v>30</v>
      </c>
    </row>
    <row r="45" spans="1:6" hidden="1" outlineLevel="1" x14ac:dyDescent="0.3">
      <c r="A45" s="9">
        <v>3</v>
      </c>
      <c r="B45" s="57" t="s">
        <v>48</v>
      </c>
      <c r="C45" s="58">
        <v>219.92477533017299</v>
      </c>
      <c r="D45" s="58">
        <v>0</v>
      </c>
      <c r="E45" s="58">
        <v>0</v>
      </c>
      <c r="F45" s="59">
        <v>0</v>
      </c>
    </row>
    <row r="46" spans="1:6" hidden="1" outlineLevel="1" x14ac:dyDescent="0.3">
      <c r="A46" s="9">
        <v>3</v>
      </c>
      <c r="B46" s="57" t="s">
        <v>49</v>
      </c>
      <c r="C46" s="58">
        <v>635.33823984272101</v>
      </c>
      <c r="D46" s="58"/>
      <c r="E46" s="58">
        <v>30</v>
      </c>
      <c r="F46" s="59">
        <v>30</v>
      </c>
    </row>
    <row r="47" spans="1:6" hidden="1" outlineLevel="1" x14ac:dyDescent="0.3">
      <c r="A47" s="9">
        <v>3</v>
      </c>
      <c r="B47" s="57" t="s">
        <v>50</v>
      </c>
      <c r="C47" s="58">
        <v>654.22067004783605</v>
      </c>
      <c r="D47" s="58">
        <v>0</v>
      </c>
      <c r="E47" s="58">
        <v>0</v>
      </c>
      <c r="F47" s="59">
        <v>0</v>
      </c>
    </row>
    <row r="48" spans="1:6" hidden="1" outlineLevel="1" x14ac:dyDescent="0.3">
      <c r="A48" s="9">
        <v>3</v>
      </c>
      <c r="B48" s="57" t="s">
        <v>51</v>
      </c>
      <c r="C48" s="58">
        <v>513.15780910373599</v>
      </c>
      <c r="D48" s="58"/>
      <c r="E48" s="58">
        <v>30</v>
      </c>
      <c r="F48" s="59">
        <v>30</v>
      </c>
    </row>
    <row r="49" spans="1:6" hidden="1" outlineLevel="1" x14ac:dyDescent="0.3">
      <c r="A49" s="9">
        <v>3</v>
      </c>
      <c r="B49" s="57" t="s">
        <v>52</v>
      </c>
      <c r="C49" s="58">
        <v>10002.1343527687</v>
      </c>
      <c r="D49" s="58">
        <v>2270</v>
      </c>
      <c r="E49" s="58">
        <v>100</v>
      </c>
      <c r="F49" s="59">
        <v>100</v>
      </c>
    </row>
    <row r="50" spans="1:6" hidden="1" outlineLevel="1" x14ac:dyDescent="0.3">
      <c r="A50" s="9">
        <v>3</v>
      </c>
      <c r="B50" s="57" t="s">
        <v>53</v>
      </c>
      <c r="C50" s="58">
        <v>91.079957459970402</v>
      </c>
      <c r="D50" s="52">
        <v>0</v>
      </c>
      <c r="E50" s="52">
        <v>0</v>
      </c>
      <c r="F50" s="59">
        <v>0</v>
      </c>
    </row>
    <row r="51" spans="1:6" hidden="1" outlineLevel="1" x14ac:dyDescent="0.3">
      <c r="A51" s="9">
        <v>3</v>
      </c>
      <c r="B51" s="57" t="s">
        <v>54</v>
      </c>
      <c r="C51" s="58">
        <v>216.59258176456399</v>
      </c>
      <c r="D51" s="52"/>
      <c r="E51" s="52">
        <v>20</v>
      </c>
      <c r="F51" s="59">
        <v>20</v>
      </c>
    </row>
    <row r="52" spans="1:6" hidden="1" outlineLevel="1" x14ac:dyDescent="0.3">
      <c r="A52" s="9">
        <v>3</v>
      </c>
      <c r="B52" s="57" t="s">
        <v>55</v>
      </c>
      <c r="C52" s="58">
        <v>192.15649561676699</v>
      </c>
      <c r="D52" s="52"/>
      <c r="E52" s="52">
        <v>30</v>
      </c>
      <c r="F52" s="59">
        <v>30</v>
      </c>
    </row>
    <row r="53" spans="1:6" collapsed="1" x14ac:dyDescent="0.3">
      <c r="A53" s="38" t="s">
        <v>56</v>
      </c>
      <c r="B53" s="61"/>
      <c r="C53" s="62">
        <f>SUM(C41:C52)</f>
        <v>14913.787668475887</v>
      </c>
      <c r="D53" s="62">
        <f t="shared" ref="D53" si="3">SUM(D41:D52)</f>
        <v>2270</v>
      </c>
      <c r="E53" s="62">
        <f>SUM(E41:E52)</f>
        <v>340</v>
      </c>
      <c r="F53" s="62">
        <f>SUM(F41:F52)</f>
        <v>340</v>
      </c>
    </row>
    <row r="54" spans="1:6" s="7" customFormat="1" hidden="1" outlineLevel="1" x14ac:dyDescent="0.3">
      <c r="A54" s="15">
        <v>4</v>
      </c>
      <c r="B54" s="60" t="s">
        <v>57</v>
      </c>
      <c r="C54" s="58">
        <v>112.18385004215899</v>
      </c>
      <c r="D54" s="66">
        <v>0</v>
      </c>
      <c r="E54" s="66">
        <v>0</v>
      </c>
      <c r="F54" s="59">
        <f t="shared" si="0"/>
        <v>0</v>
      </c>
    </row>
    <row r="55" spans="1:6" s="7" customFormat="1" hidden="1" outlineLevel="1" x14ac:dyDescent="0.3">
      <c r="A55" s="15">
        <v>4</v>
      </c>
      <c r="B55" s="60" t="s">
        <v>58</v>
      </c>
      <c r="C55" s="58">
        <v>151.05944164092699</v>
      </c>
      <c r="D55" s="66">
        <v>0</v>
      </c>
      <c r="E55" s="66">
        <v>0</v>
      </c>
      <c r="F55" s="59">
        <f t="shared" si="0"/>
        <v>0</v>
      </c>
    </row>
    <row r="56" spans="1:6" s="7" customFormat="1" hidden="1" outlineLevel="1" x14ac:dyDescent="0.3">
      <c r="A56" s="15">
        <v>4</v>
      </c>
      <c r="B56" s="60" t="s">
        <v>59</v>
      </c>
      <c r="C56" s="58">
        <v>436.51735709473598</v>
      </c>
      <c r="D56" s="66">
        <v>0</v>
      </c>
      <c r="E56" s="66">
        <v>0</v>
      </c>
      <c r="F56" s="59">
        <f t="shared" si="0"/>
        <v>0</v>
      </c>
    </row>
    <row r="57" spans="1:6" s="7" customFormat="1" hidden="1" outlineLevel="1" x14ac:dyDescent="0.3">
      <c r="A57" s="15">
        <v>4</v>
      </c>
      <c r="B57" s="60" t="s">
        <v>60</v>
      </c>
      <c r="C57" s="58">
        <v>211.038925821883</v>
      </c>
      <c r="D57" s="66">
        <v>0</v>
      </c>
      <c r="E57" s="66">
        <v>0</v>
      </c>
      <c r="F57" s="59">
        <f t="shared" si="0"/>
        <v>0</v>
      </c>
    </row>
    <row r="58" spans="1:6" s="7" customFormat="1" hidden="1" outlineLevel="1" x14ac:dyDescent="0.3">
      <c r="A58" s="15">
        <v>4</v>
      </c>
      <c r="B58" s="60" t="s">
        <v>61</v>
      </c>
      <c r="C58" s="58">
        <v>1399.5212975556401</v>
      </c>
      <c r="D58" s="58">
        <v>0</v>
      </c>
      <c r="E58" s="58">
        <v>10</v>
      </c>
      <c r="F58" s="59">
        <v>10</v>
      </c>
    </row>
    <row r="59" spans="1:6" s="7" customFormat="1" hidden="1" outlineLevel="1" x14ac:dyDescent="0.3">
      <c r="A59" s="15">
        <v>4</v>
      </c>
      <c r="B59" s="60" t="s">
        <v>62</v>
      </c>
      <c r="C59" s="58">
        <v>233.25354959260699</v>
      </c>
      <c r="D59" s="66">
        <v>0</v>
      </c>
      <c r="E59" s="66">
        <v>0</v>
      </c>
      <c r="F59" s="59">
        <f t="shared" si="0"/>
        <v>0</v>
      </c>
    </row>
    <row r="60" spans="1:6" s="7" customFormat="1" hidden="1" outlineLevel="1" x14ac:dyDescent="0.3">
      <c r="A60" s="15">
        <v>4</v>
      </c>
      <c r="B60" s="60" t="s">
        <v>63</v>
      </c>
      <c r="C60" s="58">
        <v>235.47501196968</v>
      </c>
      <c r="D60" s="66">
        <v>0</v>
      </c>
      <c r="E60" s="66">
        <v>0</v>
      </c>
      <c r="F60" s="59">
        <f t="shared" si="0"/>
        <v>0</v>
      </c>
    </row>
    <row r="61" spans="1:6" s="7" customFormat="1" hidden="1" outlineLevel="1" x14ac:dyDescent="0.3">
      <c r="A61" s="15">
        <v>4</v>
      </c>
      <c r="B61" s="60" t="s">
        <v>64</v>
      </c>
      <c r="C61" s="58">
        <v>258.80036692893998</v>
      </c>
      <c r="D61" s="66">
        <v>0</v>
      </c>
      <c r="E61" s="66">
        <v>0</v>
      </c>
      <c r="F61" s="59">
        <f t="shared" si="0"/>
        <v>0</v>
      </c>
    </row>
    <row r="62" spans="1:6" s="7" customFormat="1" hidden="1" outlineLevel="1" x14ac:dyDescent="0.3">
      <c r="A62" s="15">
        <v>4</v>
      </c>
      <c r="B62" s="60" t="s">
        <v>65</v>
      </c>
      <c r="C62" s="58">
        <v>175.49552778872399</v>
      </c>
      <c r="D62" s="66">
        <v>0</v>
      </c>
      <c r="E62" s="66">
        <v>0</v>
      </c>
      <c r="F62" s="59">
        <f t="shared" si="0"/>
        <v>0</v>
      </c>
    </row>
    <row r="63" spans="1:6" s="7" customFormat="1" collapsed="1" x14ac:dyDescent="0.3">
      <c r="A63" s="38" t="s">
        <v>66</v>
      </c>
      <c r="B63" s="61"/>
      <c r="C63" s="62">
        <f>SUM(C54:C62)</f>
        <v>3213.3453284352963</v>
      </c>
      <c r="D63" s="62">
        <f t="shared" ref="D63" si="4">SUM(D54:D62)</f>
        <v>0</v>
      </c>
      <c r="E63" s="62">
        <f>SUM(E54:E62)</f>
        <v>10</v>
      </c>
      <c r="F63" s="62">
        <f>SUM(F54:F62)</f>
        <v>10</v>
      </c>
    </row>
    <row r="64" spans="1:6" hidden="1" outlineLevel="1" x14ac:dyDescent="0.3">
      <c r="A64" s="9">
        <v>5</v>
      </c>
      <c r="B64" s="57" t="s">
        <v>67</v>
      </c>
      <c r="C64" s="58">
        <v>92.190688648506693</v>
      </c>
      <c r="D64" s="52"/>
      <c r="E64" s="52">
        <v>10</v>
      </c>
      <c r="F64" s="59">
        <v>10</v>
      </c>
    </row>
    <row r="65" spans="1:6" hidden="1" outlineLevel="1" x14ac:dyDescent="0.3">
      <c r="A65" s="9">
        <v>5</v>
      </c>
      <c r="B65" s="57" t="s">
        <v>68</v>
      </c>
      <c r="C65" s="58">
        <v>73.308258443390798</v>
      </c>
      <c r="D65" s="52"/>
      <c r="E65" s="52">
        <v>10</v>
      </c>
      <c r="F65" s="59">
        <v>10</v>
      </c>
    </row>
    <row r="66" spans="1:6" hidden="1" outlineLevel="1" x14ac:dyDescent="0.3">
      <c r="A66" s="9">
        <v>5</v>
      </c>
      <c r="B66" s="57" t="s">
        <v>69</v>
      </c>
      <c r="C66" s="58">
        <v>308.78327041307</v>
      </c>
      <c r="D66" s="52"/>
      <c r="E66" s="52">
        <v>10</v>
      </c>
      <c r="F66" s="59">
        <v>10</v>
      </c>
    </row>
    <row r="67" spans="1:6" hidden="1" outlineLevel="1" x14ac:dyDescent="0.3">
      <c r="A67" s="9">
        <v>5</v>
      </c>
      <c r="B67" s="57" t="s">
        <v>70</v>
      </c>
      <c r="C67" s="58">
        <v>211.038925821883</v>
      </c>
      <c r="D67" s="52"/>
      <c r="E67" s="52">
        <v>10</v>
      </c>
      <c r="F67" s="59">
        <v>10</v>
      </c>
    </row>
    <row r="68" spans="1:6" hidden="1" outlineLevel="1" x14ac:dyDescent="0.3">
      <c r="A68" s="9">
        <v>5</v>
      </c>
      <c r="B68" s="57" t="s">
        <v>71</v>
      </c>
      <c r="C68" s="58">
        <v>85.526301517289298</v>
      </c>
      <c r="D68" s="52"/>
      <c r="E68" s="52">
        <v>10</v>
      </c>
      <c r="F68" s="59">
        <v>10</v>
      </c>
    </row>
    <row r="69" spans="1:6" hidden="1" outlineLevel="1" x14ac:dyDescent="0.3">
      <c r="A69" s="9">
        <v>5</v>
      </c>
      <c r="B69" s="57" t="s">
        <v>72</v>
      </c>
      <c r="C69" s="58">
        <v>108.85165647655</v>
      </c>
      <c r="D69" s="52">
        <v>0</v>
      </c>
      <c r="E69" s="52">
        <v>0</v>
      </c>
      <c r="F69" s="59">
        <f t="shared" ref="F69:F132" si="5">E69+(E69*0.05)</f>
        <v>0</v>
      </c>
    </row>
    <row r="70" spans="1:6" hidden="1" outlineLevel="1" x14ac:dyDescent="0.3">
      <c r="A70" s="9">
        <v>5</v>
      </c>
      <c r="B70" s="57" t="s">
        <v>73</v>
      </c>
      <c r="C70" s="58">
        <v>4460.6964531614803</v>
      </c>
      <c r="D70" s="58">
        <v>750</v>
      </c>
      <c r="E70" s="58">
        <v>90</v>
      </c>
      <c r="F70" s="59">
        <v>100</v>
      </c>
    </row>
    <row r="71" spans="1:6" hidden="1" outlineLevel="1" x14ac:dyDescent="0.3">
      <c r="A71" s="9">
        <v>5</v>
      </c>
      <c r="B71" s="57" t="s">
        <v>74</v>
      </c>
      <c r="C71" s="58">
        <v>89.969226271434195</v>
      </c>
      <c r="D71" s="52"/>
      <c r="E71" s="52">
        <v>10</v>
      </c>
      <c r="F71" s="59">
        <v>10</v>
      </c>
    </row>
    <row r="72" spans="1:6" hidden="1" outlineLevel="1" x14ac:dyDescent="0.3">
      <c r="A72" s="9">
        <v>5</v>
      </c>
      <c r="B72" s="57" t="s">
        <v>75</v>
      </c>
      <c r="C72" s="58">
        <v>572.026562096156</v>
      </c>
      <c r="D72" s="58"/>
      <c r="E72" s="58">
        <v>20</v>
      </c>
      <c r="F72" s="59">
        <v>20</v>
      </c>
    </row>
    <row r="73" spans="1:6" hidden="1" outlineLevel="1" x14ac:dyDescent="0.3">
      <c r="A73" s="9">
        <v>5</v>
      </c>
      <c r="B73" s="57" t="s">
        <v>76</v>
      </c>
      <c r="C73" s="58">
        <v>76.640452008999503</v>
      </c>
      <c r="D73" s="58">
        <v>0</v>
      </c>
      <c r="E73" s="58">
        <v>0</v>
      </c>
      <c r="F73" s="59">
        <v>0</v>
      </c>
    </row>
    <row r="74" spans="1:6" hidden="1" outlineLevel="1" x14ac:dyDescent="0.3">
      <c r="A74" s="9">
        <v>5</v>
      </c>
      <c r="B74" s="57" t="s">
        <v>77</v>
      </c>
      <c r="C74" s="58">
        <v>193.26722680530301</v>
      </c>
      <c r="D74" s="52"/>
      <c r="E74" s="52">
        <v>10</v>
      </c>
      <c r="F74" s="59">
        <v>10</v>
      </c>
    </row>
    <row r="75" spans="1:6" hidden="1" outlineLevel="1" x14ac:dyDescent="0.3">
      <c r="A75" s="9">
        <v>5</v>
      </c>
      <c r="B75" s="57" t="s">
        <v>78</v>
      </c>
      <c r="C75" s="58">
        <v>172.16333422311499</v>
      </c>
      <c r="D75" s="52"/>
      <c r="E75" s="52">
        <v>40</v>
      </c>
      <c r="F75" s="59">
        <v>40</v>
      </c>
    </row>
    <row r="76" spans="1:6" hidden="1" outlineLevel="1" x14ac:dyDescent="0.3">
      <c r="A76" s="9">
        <v>5</v>
      </c>
      <c r="B76" s="57" t="s">
        <v>79</v>
      </c>
      <c r="C76" s="58">
        <v>429.852969963519</v>
      </c>
      <c r="D76" s="58"/>
      <c r="E76" s="58">
        <v>20</v>
      </c>
      <c r="F76" s="59">
        <v>20</v>
      </c>
    </row>
    <row r="77" spans="1:6" hidden="1" outlineLevel="1" x14ac:dyDescent="0.3">
      <c r="A77" s="9">
        <v>5</v>
      </c>
      <c r="B77" s="57" t="s">
        <v>80</v>
      </c>
      <c r="C77" s="58">
        <v>657.55286361344497</v>
      </c>
      <c r="D77" s="52"/>
      <c r="E77" s="52">
        <v>20</v>
      </c>
      <c r="F77" s="59">
        <v>20</v>
      </c>
    </row>
    <row r="78" spans="1:6" hidden="1" outlineLevel="1" x14ac:dyDescent="0.3">
      <c r="A78" s="9">
        <v>5</v>
      </c>
      <c r="B78" s="57" t="s">
        <v>81</v>
      </c>
      <c r="C78" s="58">
        <v>58.8687529924199</v>
      </c>
      <c r="D78" s="58"/>
      <c r="E78" s="58">
        <v>10</v>
      </c>
      <c r="F78" s="59">
        <v>10</v>
      </c>
    </row>
    <row r="79" spans="1:6" hidden="1" outlineLevel="1" x14ac:dyDescent="0.3">
      <c r="A79" s="9">
        <v>5</v>
      </c>
      <c r="B79" s="57" t="s">
        <v>82</v>
      </c>
      <c r="C79" s="58">
        <v>963.00394046090696</v>
      </c>
      <c r="D79" s="52"/>
      <c r="E79" s="52">
        <v>20</v>
      </c>
      <c r="F79" s="59">
        <v>20</v>
      </c>
    </row>
    <row r="80" spans="1:6" hidden="1" outlineLevel="1" x14ac:dyDescent="0.3">
      <c r="A80" s="9">
        <v>5</v>
      </c>
      <c r="B80" s="57" t="s">
        <v>83</v>
      </c>
      <c r="C80" s="58">
        <v>148.83797926385401</v>
      </c>
      <c r="D80" s="52">
        <v>0</v>
      </c>
      <c r="E80" s="52">
        <v>0</v>
      </c>
      <c r="F80" s="59">
        <v>0</v>
      </c>
    </row>
    <row r="81" spans="1:6" hidden="1" outlineLevel="1" x14ac:dyDescent="0.3">
      <c r="A81" s="9">
        <v>5</v>
      </c>
      <c r="B81" s="57" t="s">
        <v>84</v>
      </c>
      <c r="C81" s="58">
        <v>174.384796600187</v>
      </c>
      <c r="D81" s="52"/>
      <c r="E81" s="52">
        <v>10</v>
      </c>
      <c r="F81" s="59">
        <v>10</v>
      </c>
    </row>
    <row r="82" spans="1:6" hidden="1" outlineLevel="1" x14ac:dyDescent="0.3">
      <c r="A82" s="9">
        <v>5</v>
      </c>
      <c r="B82" s="57" t="s">
        <v>85</v>
      </c>
      <c r="C82" s="58">
        <v>262.13256049454901</v>
      </c>
      <c r="D82" s="52"/>
      <c r="E82" s="52">
        <v>10</v>
      </c>
      <c r="F82" s="59">
        <v>10</v>
      </c>
    </row>
    <row r="83" spans="1:6" hidden="1" outlineLevel="1" x14ac:dyDescent="0.3">
      <c r="A83" s="9">
        <v>5</v>
      </c>
      <c r="B83" s="57" t="s">
        <v>86</v>
      </c>
      <c r="C83" s="58">
        <v>77.751183197535696</v>
      </c>
      <c r="D83" s="52">
        <v>0</v>
      </c>
      <c r="E83" s="52">
        <v>0</v>
      </c>
      <c r="F83" s="59">
        <f t="shared" si="5"/>
        <v>0</v>
      </c>
    </row>
    <row r="84" spans="1:6" collapsed="1" x14ac:dyDescent="0.3">
      <c r="A84" s="38" t="s">
        <v>87</v>
      </c>
      <c r="B84" s="61"/>
      <c r="C84" s="62">
        <f>SUM(C64:C83)</f>
        <v>9216.8474024735933</v>
      </c>
      <c r="D84" s="62">
        <f t="shared" ref="D84" si="6">SUM(D64:D83)</f>
        <v>750</v>
      </c>
      <c r="E84" s="62">
        <f>SUM(E64:E83)</f>
        <v>310</v>
      </c>
      <c r="F84" s="62">
        <f>SUM(F64:F83)</f>
        <v>320</v>
      </c>
    </row>
    <row r="85" spans="1:6" hidden="1" outlineLevel="1" x14ac:dyDescent="0.3">
      <c r="A85" s="9">
        <v>6</v>
      </c>
      <c r="B85" s="57" t="s">
        <v>88</v>
      </c>
      <c r="C85" s="58">
        <v>105.519462910941</v>
      </c>
      <c r="D85" s="58"/>
      <c r="E85" s="58">
        <v>10</v>
      </c>
      <c r="F85" s="59">
        <v>10</v>
      </c>
    </row>
    <row r="86" spans="1:6" hidden="1" outlineLevel="1" x14ac:dyDescent="0.3">
      <c r="A86" s="9">
        <v>6</v>
      </c>
      <c r="B86" s="57" t="s">
        <v>89</v>
      </c>
      <c r="C86" s="58">
        <v>228.81062483846199</v>
      </c>
      <c r="D86" s="52"/>
      <c r="E86" s="52">
        <v>0</v>
      </c>
      <c r="F86" s="59">
        <v>0</v>
      </c>
    </row>
    <row r="87" spans="1:6" hidden="1" outlineLevel="1" x14ac:dyDescent="0.3">
      <c r="A87" s="9">
        <v>6</v>
      </c>
      <c r="B87" s="57" t="s">
        <v>90</v>
      </c>
      <c r="C87" s="58">
        <v>212.14965701041899</v>
      </c>
      <c r="D87" s="52"/>
      <c r="E87" s="52">
        <v>20</v>
      </c>
      <c r="F87" s="59">
        <v>20</v>
      </c>
    </row>
    <row r="88" spans="1:6" hidden="1" outlineLevel="1" x14ac:dyDescent="0.3">
      <c r="A88" s="9">
        <v>6</v>
      </c>
      <c r="B88" s="57" t="s">
        <v>91</v>
      </c>
      <c r="C88" s="58">
        <v>147.72724807531799</v>
      </c>
      <c r="D88" s="52"/>
      <c r="E88" s="52">
        <v>20</v>
      </c>
      <c r="F88" s="59">
        <v>20</v>
      </c>
    </row>
    <row r="89" spans="1:6" hidden="1" outlineLevel="1" x14ac:dyDescent="0.3">
      <c r="A89" s="9">
        <v>6</v>
      </c>
      <c r="B89" s="57" t="s">
        <v>92</v>
      </c>
      <c r="C89" s="58">
        <v>121.069699550449</v>
      </c>
      <c r="D89" s="52">
        <v>0</v>
      </c>
      <c r="E89" s="52">
        <v>0</v>
      </c>
      <c r="F89" s="59">
        <v>0</v>
      </c>
    </row>
    <row r="90" spans="1:6" hidden="1" outlineLevel="1" x14ac:dyDescent="0.3">
      <c r="A90" s="9">
        <v>6</v>
      </c>
      <c r="B90" s="57" t="s">
        <v>93</v>
      </c>
      <c r="C90" s="58">
        <v>123.291161927521</v>
      </c>
      <c r="D90" s="52"/>
      <c r="E90" s="52">
        <v>0</v>
      </c>
      <c r="F90" s="59">
        <v>0</v>
      </c>
    </row>
    <row r="91" spans="1:6" hidden="1" outlineLevel="1" x14ac:dyDescent="0.3">
      <c r="A91" s="9">
        <v>6</v>
      </c>
      <c r="B91" s="57" t="s">
        <v>94</v>
      </c>
      <c r="C91" s="58">
        <v>71.086796066318399</v>
      </c>
      <c r="D91" s="58">
        <v>30</v>
      </c>
      <c r="E91" s="58">
        <v>20</v>
      </c>
      <c r="F91" s="59">
        <v>20</v>
      </c>
    </row>
    <row r="92" spans="1:6" hidden="1" outlineLevel="1" x14ac:dyDescent="0.3">
      <c r="A92" s="9">
        <v>6</v>
      </c>
      <c r="B92" s="57" t="s">
        <v>95</v>
      </c>
      <c r="C92" s="58">
        <v>971.88978996919695</v>
      </c>
      <c r="D92" s="52"/>
      <c r="E92" s="52">
        <v>70</v>
      </c>
      <c r="F92" s="59">
        <v>70</v>
      </c>
    </row>
    <row r="93" spans="1:6" hidden="1" outlineLevel="1" x14ac:dyDescent="0.3">
      <c r="A93" s="9">
        <v>6</v>
      </c>
      <c r="B93" s="57" t="s">
        <v>96</v>
      </c>
      <c r="C93" s="58">
        <v>1551.6914703851101</v>
      </c>
      <c r="D93" s="58"/>
      <c r="E93" s="58">
        <v>90</v>
      </c>
      <c r="F93" s="59">
        <v>90</v>
      </c>
    </row>
    <row r="94" spans="1:6" collapsed="1" x14ac:dyDescent="0.3">
      <c r="A94" s="38" t="s">
        <v>97</v>
      </c>
      <c r="B94" s="61"/>
      <c r="C94" s="62">
        <f>SUM(C85:C93)</f>
        <v>3533.2359107337352</v>
      </c>
      <c r="D94" s="62">
        <f t="shared" ref="D94" si="7">SUM(D85:D93)</f>
        <v>30</v>
      </c>
      <c r="E94" s="62">
        <f>SUM(E85:E93)</f>
        <v>230</v>
      </c>
      <c r="F94" s="62">
        <f>SUM(F85:F93)</f>
        <v>230</v>
      </c>
    </row>
    <row r="95" spans="1:6" hidden="1" outlineLevel="1" x14ac:dyDescent="0.3">
      <c r="A95" s="9">
        <v>7</v>
      </c>
      <c r="B95" s="57" t="s">
        <v>98</v>
      </c>
      <c r="C95" s="58">
        <v>63.311677746564797</v>
      </c>
      <c r="D95" s="58"/>
      <c r="E95" s="58">
        <v>10</v>
      </c>
      <c r="F95" s="59">
        <v>10</v>
      </c>
    </row>
    <row r="96" spans="1:6" hidden="1" outlineLevel="1" x14ac:dyDescent="0.3">
      <c r="A96" s="9">
        <v>7</v>
      </c>
      <c r="B96" s="57" t="s">
        <v>99</v>
      </c>
      <c r="C96" s="58">
        <v>385.42372242207</v>
      </c>
      <c r="D96" s="58"/>
      <c r="E96" s="58">
        <v>50</v>
      </c>
      <c r="F96" s="59">
        <v>50</v>
      </c>
    </row>
    <row r="97" spans="1:6" hidden="1" outlineLevel="1" x14ac:dyDescent="0.3">
      <c r="A97" s="9">
        <v>7</v>
      </c>
      <c r="B97" s="60" t="s">
        <v>100</v>
      </c>
      <c r="C97" s="58">
        <v>269.90767881430298</v>
      </c>
      <c r="D97" s="58"/>
      <c r="E97" s="58">
        <v>20</v>
      </c>
      <c r="F97" s="59">
        <v>20</v>
      </c>
    </row>
    <row r="98" spans="1:6" hidden="1" outlineLevel="1" x14ac:dyDescent="0.3">
      <c r="A98" s="9">
        <v>7</v>
      </c>
      <c r="B98" s="60" t="s">
        <v>101</v>
      </c>
      <c r="C98" s="58">
        <v>144.39505450970901</v>
      </c>
      <c r="D98" s="58"/>
      <c r="E98" s="58">
        <v>10</v>
      </c>
      <c r="F98" s="59">
        <v>10</v>
      </c>
    </row>
    <row r="99" spans="1:6" hidden="1" outlineLevel="1" x14ac:dyDescent="0.3">
      <c r="A99" s="9">
        <v>7</v>
      </c>
      <c r="B99" s="60" t="s">
        <v>102</v>
      </c>
      <c r="C99" s="58">
        <v>460.95344324253301</v>
      </c>
      <c r="D99" s="58"/>
      <c r="E99" s="58">
        <v>50</v>
      </c>
      <c r="F99" s="59">
        <v>50</v>
      </c>
    </row>
    <row r="100" spans="1:6" hidden="1" outlineLevel="1" x14ac:dyDescent="0.3">
      <c r="A100" s="9">
        <v>7</v>
      </c>
      <c r="B100" s="60" t="s">
        <v>103</v>
      </c>
      <c r="C100" s="58">
        <v>114.405312419231</v>
      </c>
      <c r="D100" s="58"/>
      <c r="E100" s="58">
        <v>10</v>
      </c>
      <c r="F100" s="59">
        <v>10</v>
      </c>
    </row>
    <row r="101" spans="1:6" hidden="1" outlineLevel="1" x14ac:dyDescent="0.3">
      <c r="A101" s="9">
        <v>7</v>
      </c>
      <c r="B101" s="60" t="s">
        <v>104</v>
      </c>
      <c r="C101" s="58">
        <v>286.56864664234598</v>
      </c>
      <c r="D101" s="58"/>
      <c r="E101" s="58">
        <v>30</v>
      </c>
      <c r="F101" s="59">
        <v>30</v>
      </c>
    </row>
    <row r="102" spans="1:6" hidden="1" outlineLevel="1" x14ac:dyDescent="0.3">
      <c r="A102" s="9">
        <v>7</v>
      </c>
      <c r="B102" s="60" t="s">
        <v>105</v>
      </c>
      <c r="C102" s="58">
        <v>347.65886201183798</v>
      </c>
      <c r="D102" s="58">
        <v>10</v>
      </c>
      <c r="E102" s="58">
        <v>0</v>
      </c>
      <c r="F102" s="59">
        <v>0</v>
      </c>
    </row>
    <row r="103" spans="1:6" hidden="1" outlineLevel="1" x14ac:dyDescent="0.3">
      <c r="A103" s="9">
        <v>7</v>
      </c>
      <c r="B103" s="60" t="s">
        <v>106</v>
      </c>
      <c r="C103" s="58">
        <v>94.412151025579107</v>
      </c>
      <c r="D103" s="58"/>
      <c r="E103" s="58">
        <v>10</v>
      </c>
      <c r="F103" s="59">
        <v>10</v>
      </c>
    </row>
    <row r="104" spans="1:6" hidden="1" outlineLevel="1" x14ac:dyDescent="0.3">
      <c r="A104" s="9">
        <v>7</v>
      </c>
      <c r="B104" s="60" t="s">
        <v>107</v>
      </c>
      <c r="C104" s="58">
        <v>970.77905878065997</v>
      </c>
      <c r="D104" s="58"/>
      <c r="E104" s="58">
        <v>100</v>
      </c>
      <c r="F104" s="59">
        <v>110</v>
      </c>
    </row>
    <row r="105" spans="1:6" hidden="1" outlineLevel="1" x14ac:dyDescent="0.3">
      <c r="A105" s="9">
        <v>7</v>
      </c>
      <c r="B105" s="60" t="s">
        <v>108</v>
      </c>
      <c r="C105" s="58">
        <v>3222.23117794359</v>
      </c>
      <c r="D105" s="58">
        <v>680</v>
      </c>
      <c r="E105" s="58">
        <v>100</v>
      </c>
      <c r="F105" s="59">
        <v>110</v>
      </c>
    </row>
    <row r="106" spans="1:6" hidden="1" outlineLevel="1" x14ac:dyDescent="0.3">
      <c r="A106" s="9">
        <v>7</v>
      </c>
      <c r="B106" s="60" t="s">
        <v>109</v>
      </c>
      <c r="C106" s="58">
        <v>196.59942037091199</v>
      </c>
      <c r="D106" s="58"/>
      <c r="E106" s="58">
        <v>20</v>
      </c>
      <c r="F106" s="59">
        <v>20</v>
      </c>
    </row>
    <row r="107" spans="1:6" hidden="1" outlineLevel="1" x14ac:dyDescent="0.3">
      <c r="A107" s="9">
        <v>7</v>
      </c>
      <c r="B107" s="57" t="s">
        <v>110</v>
      </c>
      <c r="C107" s="58">
        <v>112.18385004215899</v>
      </c>
      <c r="D107" s="58">
        <v>10</v>
      </c>
      <c r="E107" s="58">
        <v>0</v>
      </c>
      <c r="F107" s="59">
        <v>0</v>
      </c>
    </row>
    <row r="108" spans="1:6" hidden="1" outlineLevel="1" x14ac:dyDescent="0.3">
      <c r="A108" s="9">
        <v>7</v>
      </c>
      <c r="B108" s="57" t="s">
        <v>111</v>
      </c>
      <c r="C108" s="58">
        <v>51.093634672666298</v>
      </c>
      <c r="D108" s="58"/>
      <c r="E108" s="58">
        <v>10</v>
      </c>
      <c r="F108" s="59">
        <v>10</v>
      </c>
    </row>
    <row r="109" spans="1:6" hidden="1" outlineLevel="1" x14ac:dyDescent="0.3">
      <c r="A109" s="9">
        <v>7</v>
      </c>
      <c r="B109" s="57" t="s">
        <v>112</v>
      </c>
      <c r="C109" s="58">
        <v>145.50578569824501</v>
      </c>
      <c r="D109" s="52"/>
      <c r="E109" s="52">
        <v>20</v>
      </c>
      <c r="F109" s="59">
        <v>20</v>
      </c>
    </row>
    <row r="110" spans="1:6" collapsed="1" x14ac:dyDescent="0.3">
      <c r="A110" s="38" t="s">
        <v>113</v>
      </c>
      <c r="B110" s="61"/>
      <c r="C110" s="62">
        <f>SUM(C95:C109)</f>
        <v>6865.4294763424068</v>
      </c>
      <c r="D110" s="62">
        <f t="shared" ref="D110" si="8">SUM(D95:D109)</f>
        <v>700</v>
      </c>
      <c r="E110" s="62">
        <f>SUM(E95:E109)</f>
        <v>440</v>
      </c>
      <c r="F110" s="62">
        <f>SUM(F95:F109)</f>
        <v>460</v>
      </c>
    </row>
    <row r="111" spans="1:6" hidden="1" outlineLevel="1" x14ac:dyDescent="0.3">
      <c r="A111" s="9">
        <v>8</v>
      </c>
      <c r="B111" s="57" t="s">
        <v>114</v>
      </c>
      <c r="C111" s="58">
        <v>274.35060356844798</v>
      </c>
      <c r="D111" s="52"/>
      <c r="E111" s="52">
        <v>20</v>
      </c>
      <c r="F111" s="59">
        <v>20</v>
      </c>
    </row>
    <row r="112" spans="1:6" hidden="1" outlineLevel="1" x14ac:dyDescent="0.3">
      <c r="A112" s="9">
        <v>8</v>
      </c>
      <c r="B112" s="57" t="s">
        <v>115</v>
      </c>
      <c r="C112" s="58">
        <v>156.61309758360801</v>
      </c>
      <c r="D112" s="52"/>
      <c r="E112" s="52">
        <v>10</v>
      </c>
      <c r="F112" s="59">
        <v>10</v>
      </c>
    </row>
    <row r="113" spans="1:6" hidden="1" outlineLevel="1" x14ac:dyDescent="0.3">
      <c r="A113" s="9">
        <v>8</v>
      </c>
      <c r="B113" s="57" t="s">
        <v>116</v>
      </c>
      <c r="C113" s="58">
        <v>73.308258443390798</v>
      </c>
      <c r="D113" s="52">
        <v>0</v>
      </c>
      <c r="E113" s="52">
        <v>0</v>
      </c>
      <c r="F113" s="59">
        <f t="shared" si="5"/>
        <v>0</v>
      </c>
    </row>
    <row r="114" spans="1:6" hidden="1" outlineLevel="1" x14ac:dyDescent="0.3">
      <c r="A114" s="9">
        <v>8</v>
      </c>
      <c r="B114" s="57" t="s">
        <v>117</v>
      </c>
      <c r="C114" s="58">
        <v>61.090215369492398</v>
      </c>
      <c r="D114" s="58">
        <v>0</v>
      </c>
      <c r="E114" s="58">
        <v>0</v>
      </c>
      <c r="F114" s="59">
        <f t="shared" si="5"/>
        <v>0</v>
      </c>
    </row>
    <row r="115" spans="1:6" hidden="1" outlineLevel="1" x14ac:dyDescent="0.3">
      <c r="A115" s="9">
        <v>8</v>
      </c>
      <c r="B115" s="57" t="s">
        <v>118</v>
      </c>
      <c r="C115" s="58">
        <v>77.751183197535696</v>
      </c>
      <c r="D115" s="58">
        <v>0</v>
      </c>
      <c r="E115" s="58">
        <v>0</v>
      </c>
      <c r="F115" s="59">
        <f t="shared" si="5"/>
        <v>0</v>
      </c>
    </row>
    <row r="116" spans="1:6" hidden="1" outlineLevel="1" x14ac:dyDescent="0.3">
      <c r="A116" s="9">
        <v>8</v>
      </c>
      <c r="B116" s="57" t="s">
        <v>119</v>
      </c>
      <c r="C116" s="58">
        <v>274.35060356844798</v>
      </c>
      <c r="D116" s="58"/>
      <c r="E116" s="58">
        <v>20</v>
      </c>
      <c r="F116" s="59">
        <v>20</v>
      </c>
    </row>
    <row r="117" spans="1:6" hidden="1" outlineLevel="1" x14ac:dyDescent="0.3">
      <c r="A117" s="9">
        <v>8</v>
      </c>
      <c r="B117" s="57" t="s">
        <v>120</v>
      </c>
      <c r="C117" s="58">
        <v>77.751183197535696</v>
      </c>
      <c r="D117" s="58">
        <v>0</v>
      </c>
      <c r="E117" s="58">
        <v>0</v>
      </c>
      <c r="F117" s="59">
        <f t="shared" si="5"/>
        <v>0</v>
      </c>
    </row>
    <row r="118" spans="1:6" hidden="1" outlineLevel="1" x14ac:dyDescent="0.3">
      <c r="A118" s="9">
        <v>8</v>
      </c>
      <c r="B118" s="57" t="s">
        <v>121</v>
      </c>
      <c r="C118" s="58">
        <v>733.08258443390798</v>
      </c>
      <c r="D118" s="58"/>
      <c r="E118" s="58">
        <v>20</v>
      </c>
      <c r="F118" s="59">
        <v>20</v>
      </c>
    </row>
    <row r="119" spans="1:6" hidden="1" outlineLevel="1" x14ac:dyDescent="0.3">
      <c r="A119" s="9">
        <v>8</v>
      </c>
      <c r="B119" s="57" t="s">
        <v>122</v>
      </c>
      <c r="C119" s="58">
        <v>89.969226271434195</v>
      </c>
      <c r="D119" s="58">
        <v>0</v>
      </c>
      <c r="E119" s="58">
        <v>0</v>
      </c>
      <c r="F119" s="59">
        <f t="shared" si="5"/>
        <v>0</v>
      </c>
    </row>
    <row r="120" spans="1:6" hidden="1" outlineLevel="1" x14ac:dyDescent="0.3">
      <c r="A120" s="9">
        <v>8</v>
      </c>
      <c r="B120" s="57" t="s">
        <v>123</v>
      </c>
      <c r="C120" s="58">
        <v>84.415570328753105</v>
      </c>
      <c r="D120" s="58">
        <v>0</v>
      </c>
      <c r="E120" s="58">
        <v>0</v>
      </c>
      <c r="F120" s="59">
        <f t="shared" si="5"/>
        <v>0</v>
      </c>
    </row>
    <row r="121" spans="1:6" hidden="1" outlineLevel="1" x14ac:dyDescent="0.3">
      <c r="A121" s="9">
        <v>8</v>
      </c>
      <c r="B121" s="57" t="s">
        <v>124</v>
      </c>
      <c r="C121" s="58">
        <v>3284.4321245016199</v>
      </c>
      <c r="D121" s="58">
        <v>400</v>
      </c>
      <c r="E121" s="58">
        <v>50</v>
      </c>
      <c r="F121" s="59">
        <v>50</v>
      </c>
    </row>
    <row r="122" spans="1:6" hidden="1" outlineLevel="1" x14ac:dyDescent="0.3">
      <c r="A122" s="9">
        <v>8</v>
      </c>
      <c r="B122" s="57" t="s">
        <v>125</v>
      </c>
      <c r="C122" s="58">
        <v>71.086796066318399</v>
      </c>
      <c r="D122" s="58">
        <v>0</v>
      </c>
      <c r="E122" s="58">
        <v>0</v>
      </c>
      <c r="F122" s="59">
        <f t="shared" si="5"/>
        <v>0</v>
      </c>
    </row>
    <row r="123" spans="1:6" hidden="1" outlineLevel="1" x14ac:dyDescent="0.3">
      <c r="A123" s="9">
        <v>8</v>
      </c>
      <c r="B123" s="57" t="s">
        <v>126</v>
      </c>
      <c r="C123" s="58">
        <v>269.90767881430298</v>
      </c>
      <c r="D123" s="58">
        <v>0</v>
      </c>
      <c r="E123" s="58">
        <v>0</v>
      </c>
      <c r="F123" s="59">
        <f t="shared" si="5"/>
        <v>0</v>
      </c>
    </row>
    <row r="124" spans="1:6" hidden="1" outlineLevel="1" x14ac:dyDescent="0.3">
      <c r="A124" s="9">
        <v>8</v>
      </c>
      <c r="B124" s="57" t="s">
        <v>127</v>
      </c>
      <c r="C124" s="58">
        <v>123.291161927521</v>
      </c>
      <c r="D124" s="58">
        <v>0</v>
      </c>
      <c r="E124" s="58">
        <v>0</v>
      </c>
      <c r="F124" s="59">
        <f t="shared" si="5"/>
        <v>0</v>
      </c>
    </row>
    <row r="125" spans="1:6" hidden="1" outlineLevel="1" x14ac:dyDescent="0.3">
      <c r="A125" s="9">
        <v>8</v>
      </c>
      <c r="B125" s="57" t="s">
        <v>128</v>
      </c>
      <c r="C125" s="58">
        <v>229.92135602699801</v>
      </c>
      <c r="D125" s="58">
        <v>0</v>
      </c>
      <c r="E125" s="58">
        <v>0</v>
      </c>
      <c r="F125" s="59">
        <f t="shared" si="5"/>
        <v>0</v>
      </c>
    </row>
    <row r="126" spans="1:6" hidden="1" outlineLevel="1" x14ac:dyDescent="0.3">
      <c r="A126" s="9">
        <v>8</v>
      </c>
      <c r="B126" s="57" t="s">
        <v>129</v>
      </c>
      <c r="C126" s="58">
        <v>95.522882214115299</v>
      </c>
      <c r="D126" s="58"/>
      <c r="E126" s="58">
        <v>20</v>
      </c>
      <c r="F126" s="59">
        <v>20</v>
      </c>
    </row>
    <row r="127" spans="1:6" hidden="1" outlineLevel="1" x14ac:dyDescent="0.3">
      <c r="A127" s="9">
        <v>8</v>
      </c>
      <c r="B127" s="57" t="s">
        <v>130</v>
      </c>
      <c r="C127" s="58">
        <v>51.093634672666298</v>
      </c>
      <c r="D127" s="58">
        <v>0</v>
      </c>
      <c r="E127" s="58">
        <v>0</v>
      </c>
      <c r="F127" s="59">
        <f t="shared" si="5"/>
        <v>0</v>
      </c>
    </row>
    <row r="128" spans="1:6" hidden="1" outlineLevel="1" x14ac:dyDescent="0.3">
      <c r="A128" s="9">
        <v>8</v>
      </c>
      <c r="B128" s="57" t="s">
        <v>131</v>
      </c>
      <c r="C128" s="58">
        <v>236.58574315821599</v>
      </c>
      <c r="D128" s="52"/>
      <c r="E128" s="52">
        <v>0</v>
      </c>
      <c r="F128" s="59">
        <f t="shared" si="5"/>
        <v>0</v>
      </c>
    </row>
    <row r="129" spans="1:6" hidden="1" outlineLevel="1" x14ac:dyDescent="0.3">
      <c r="A129" s="9">
        <v>8</v>
      </c>
      <c r="B129" s="57" t="s">
        <v>132</v>
      </c>
      <c r="C129" s="58">
        <v>143.28432332117299</v>
      </c>
      <c r="D129" s="52"/>
      <c r="E129" s="52">
        <v>0</v>
      </c>
      <c r="F129" s="59">
        <f t="shared" si="5"/>
        <v>0</v>
      </c>
    </row>
    <row r="130" spans="1:6" hidden="1" outlineLevel="1" x14ac:dyDescent="0.3">
      <c r="A130" s="9">
        <v>8</v>
      </c>
      <c r="B130" s="57" t="s">
        <v>133</v>
      </c>
      <c r="C130" s="58">
        <v>257.68963574040401</v>
      </c>
      <c r="D130" s="58">
        <v>10</v>
      </c>
      <c r="E130" s="58">
        <v>0</v>
      </c>
      <c r="F130" s="59">
        <f t="shared" si="5"/>
        <v>0</v>
      </c>
    </row>
    <row r="131" spans="1:6" hidden="1" outlineLevel="1" x14ac:dyDescent="0.3">
      <c r="A131" s="9">
        <v>8</v>
      </c>
      <c r="B131" s="57" t="s">
        <v>134</v>
      </c>
      <c r="C131" s="58">
        <v>123.291161927521</v>
      </c>
      <c r="D131" s="52">
        <v>0</v>
      </c>
      <c r="E131" s="52">
        <v>0</v>
      </c>
      <c r="F131" s="59">
        <f t="shared" si="5"/>
        <v>0</v>
      </c>
    </row>
    <row r="132" spans="1:6" hidden="1" outlineLevel="1" x14ac:dyDescent="0.3">
      <c r="A132" s="9">
        <v>8</v>
      </c>
      <c r="B132" s="60" t="s">
        <v>135</v>
      </c>
      <c r="C132" s="58">
        <v>75.529720820463297</v>
      </c>
      <c r="D132" s="58">
        <v>0</v>
      </c>
      <c r="E132" s="58">
        <v>0</v>
      </c>
      <c r="F132" s="59">
        <f t="shared" si="5"/>
        <v>0</v>
      </c>
    </row>
    <row r="133" spans="1:6" hidden="1" outlineLevel="1" x14ac:dyDescent="0.3">
      <c r="A133" s="9">
        <v>8</v>
      </c>
      <c r="B133" s="60" t="s">
        <v>136</v>
      </c>
      <c r="C133" s="58">
        <v>214.37111938749101</v>
      </c>
      <c r="D133" s="58">
        <v>0</v>
      </c>
      <c r="E133" s="58">
        <v>0</v>
      </c>
      <c r="F133" s="59">
        <f t="shared" ref="F133:F194" si="9">E133+(E133*0.05)</f>
        <v>0</v>
      </c>
    </row>
    <row r="134" spans="1:6" hidden="1" outlineLevel="1" x14ac:dyDescent="0.3">
      <c r="A134" s="9">
        <v>8</v>
      </c>
      <c r="B134" s="60" t="s">
        <v>137</v>
      </c>
      <c r="C134" s="58">
        <v>238.80720553528801</v>
      </c>
      <c r="D134" s="58">
        <v>0</v>
      </c>
      <c r="E134" s="58">
        <v>0</v>
      </c>
      <c r="F134" s="59">
        <f t="shared" si="9"/>
        <v>0</v>
      </c>
    </row>
    <row r="135" spans="1:6" hidden="1" outlineLevel="1" x14ac:dyDescent="0.3">
      <c r="A135" s="9">
        <v>8</v>
      </c>
      <c r="B135" s="60" t="s">
        <v>138</v>
      </c>
      <c r="C135" s="58">
        <v>382.09152885646103</v>
      </c>
      <c r="D135" s="58"/>
      <c r="E135" s="58">
        <v>10</v>
      </c>
      <c r="F135" s="59">
        <v>10</v>
      </c>
    </row>
    <row r="136" spans="1:6" hidden="1" outlineLevel="1" x14ac:dyDescent="0.3">
      <c r="A136" s="9">
        <v>8</v>
      </c>
      <c r="B136" s="60" t="s">
        <v>139</v>
      </c>
      <c r="C136" s="58">
        <v>156.61309758360801</v>
      </c>
      <c r="D136" s="58"/>
      <c r="E136" s="58">
        <v>0</v>
      </c>
      <c r="F136" s="59">
        <f t="shared" si="9"/>
        <v>0</v>
      </c>
    </row>
    <row r="137" spans="1:6" hidden="1" outlineLevel="1" x14ac:dyDescent="0.3">
      <c r="A137" s="9">
        <v>8</v>
      </c>
      <c r="B137" s="60" t="s">
        <v>140</v>
      </c>
      <c r="C137" s="58">
        <v>167.72040946896999</v>
      </c>
      <c r="D137" s="58"/>
      <c r="E137" s="58">
        <v>20</v>
      </c>
      <c r="F137" s="59">
        <v>20</v>
      </c>
    </row>
    <row r="138" spans="1:6" collapsed="1" x14ac:dyDescent="0.3">
      <c r="A138" s="38" t="s">
        <v>141</v>
      </c>
      <c r="B138" s="61"/>
      <c r="C138" s="62">
        <f>SUM(C111:C137)</f>
        <v>8023.92210598569</v>
      </c>
      <c r="D138" s="62">
        <f t="shared" ref="D138" si="10">SUM(D111:D137)</f>
        <v>410</v>
      </c>
      <c r="E138" s="62">
        <f>SUM(E111:E137)</f>
        <v>170</v>
      </c>
      <c r="F138" s="62">
        <f>SUM(F111:F137)</f>
        <v>170</v>
      </c>
    </row>
    <row r="139" spans="1:6" hidden="1" outlineLevel="1" x14ac:dyDescent="0.3">
      <c r="A139" s="9">
        <v>9</v>
      </c>
      <c r="B139" s="60" t="s">
        <v>142</v>
      </c>
      <c r="C139" s="58">
        <v>8838.0880671827399</v>
      </c>
      <c r="D139" s="58"/>
      <c r="E139" s="58">
        <v>350</v>
      </c>
      <c r="F139" s="59">
        <v>370</v>
      </c>
    </row>
    <row r="140" spans="1:6" hidden="1" outlineLevel="1" x14ac:dyDescent="0.3">
      <c r="A140" s="9">
        <v>9</v>
      </c>
      <c r="B140" s="60" t="s">
        <v>143</v>
      </c>
      <c r="C140" s="58">
        <v>244.360861477969</v>
      </c>
      <c r="D140" s="58">
        <v>0</v>
      </c>
      <c r="E140" s="58">
        <v>0</v>
      </c>
      <c r="F140" s="59">
        <f t="shared" si="9"/>
        <v>0</v>
      </c>
    </row>
    <row r="141" spans="1:6" hidden="1" outlineLevel="1" x14ac:dyDescent="0.3">
      <c r="A141" s="9">
        <v>9</v>
      </c>
      <c r="B141" s="60" t="s">
        <v>144</v>
      </c>
      <c r="C141" s="58">
        <v>380.980797667925</v>
      </c>
      <c r="D141" s="58">
        <v>0</v>
      </c>
      <c r="E141" s="58">
        <v>0</v>
      </c>
      <c r="F141" s="59">
        <f t="shared" si="9"/>
        <v>0</v>
      </c>
    </row>
    <row r="142" spans="1:6" hidden="1" outlineLevel="1" x14ac:dyDescent="0.3">
      <c r="A142" s="9">
        <v>9</v>
      </c>
      <c r="B142" s="60" t="s">
        <v>145</v>
      </c>
      <c r="C142" s="58">
        <v>1389.5247168588201</v>
      </c>
      <c r="D142" s="58"/>
      <c r="E142" s="58">
        <v>20</v>
      </c>
      <c r="F142" s="59">
        <v>20</v>
      </c>
    </row>
    <row r="143" spans="1:6" hidden="1" outlineLevel="1" x14ac:dyDescent="0.3">
      <c r="A143" s="9">
        <v>9</v>
      </c>
      <c r="B143" s="60" t="s">
        <v>146</v>
      </c>
      <c r="C143" s="58">
        <v>221.03550651870901</v>
      </c>
      <c r="D143" s="58">
        <v>0</v>
      </c>
      <c r="E143" s="58">
        <v>0</v>
      </c>
      <c r="F143" s="59">
        <f t="shared" si="9"/>
        <v>0</v>
      </c>
    </row>
    <row r="144" spans="1:6" hidden="1" outlineLevel="1" x14ac:dyDescent="0.3">
      <c r="A144" s="9">
        <v>9</v>
      </c>
      <c r="B144" s="60" t="s">
        <v>147</v>
      </c>
      <c r="C144" s="58">
        <v>72.197527254854606</v>
      </c>
      <c r="D144" s="58">
        <v>0</v>
      </c>
      <c r="E144" s="58">
        <v>0</v>
      </c>
      <c r="F144" s="59">
        <f t="shared" si="9"/>
        <v>0</v>
      </c>
    </row>
    <row r="145" spans="1:6" hidden="1" outlineLevel="1" x14ac:dyDescent="0.3">
      <c r="A145" s="9">
        <v>9</v>
      </c>
      <c r="B145" s="60" t="s">
        <v>148</v>
      </c>
      <c r="C145" s="58">
        <v>383.20226004499801</v>
      </c>
      <c r="D145" s="58">
        <v>0</v>
      </c>
      <c r="E145" s="58">
        <v>0</v>
      </c>
      <c r="F145" s="59">
        <f t="shared" si="9"/>
        <v>0</v>
      </c>
    </row>
    <row r="146" spans="1:6" hidden="1" outlineLevel="1" x14ac:dyDescent="0.3">
      <c r="A146" s="9">
        <v>9</v>
      </c>
      <c r="B146" s="60" t="s">
        <v>149</v>
      </c>
      <c r="C146" s="58">
        <v>676.43529381856104</v>
      </c>
      <c r="D146" s="58"/>
      <c r="E146" s="58">
        <v>20</v>
      </c>
      <c r="F146" s="59">
        <v>20</v>
      </c>
    </row>
    <row r="147" spans="1:6" hidden="1" outlineLevel="1" x14ac:dyDescent="0.3">
      <c r="A147" s="9">
        <v>9</v>
      </c>
      <c r="B147" s="57" t="s">
        <v>150</v>
      </c>
      <c r="C147" s="58">
        <v>56.647290615347501</v>
      </c>
      <c r="D147" s="58">
        <v>0</v>
      </c>
      <c r="E147" s="58">
        <v>0</v>
      </c>
      <c r="F147" s="59">
        <f t="shared" si="9"/>
        <v>0</v>
      </c>
    </row>
    <row r="148" spans="1:6" collapsed="1" x14ac:dyDescent="0.3">
      <c r="A148" s="38" t="s">
        <v>151</v>
      </c>
      <c r="B148" s="61"/>
      <c r="C148" s="62">
        <f>SUM(C139:C147)</f>
        <v>12262.472321439924</v>
      </c>
      <c r="D148" s="62">
        <f t="shared" ref="D148" si="11">SUM(D139:D147)</f>
        <v>0</v>
      </c>
      <c r="E148" s="62">
        <f>SUM(E139:E147)</f>
        <v>390</v>
      </c>
      <c r="F148" s="62">
        <f>SUM(F139:F147)</f>
        <v>410</v>
      </c>
    </row>
    <row r="149" spans="1:6" hidden="1" outlineLevel="1" x14ac:dyDescent="0.3">
      <c r="A149" s="9">
        <v>10</v>
      </c>
      <c r="B149" s="57" t="s">
        <v>152</v>
      </c>
      <c r="C149" s="58">
        <v>117.73750598484</v>
      </c>
      <c r="D149" s="59">
        <v>0</v>
      </c>
      <c r="E149" s="59">
        <v>0</v>
      </c>
      <c r="F149" s="59">
        <f t="shared" si="9"/>
        <v>0</v>
      </c>
    </row>
    <row r="150" spans="1:6" hidden="1" outlineLevel="1" x14ac:dyDescent="0.3">
      <c r="A150" s="9">
        <v>10</v>
      </c>
      <c r="B150" s="57" t="s">
        <v>153</v>
      </c>
      <c r="C150" s="58">
        <v>186.602839674086</v>
      </c>
      <c r="D150" s="59">
        <v>0</v>
      </c>
      <c r="E150" s="59">
        <v>0</v>
      </c>
      <c r="F150" s="59">
        <f t="shared" si="9"/>
        <v>0</v>
      </c>
    </row>
    <row r="151" spans="1:6" hidden="1" outlineLevel="1" x14ac:dyDescent="0.3">
      <c r="A151" s="9">
        <v>10</v>
      </c>
      <c r="B151" s="57" t="s">
        <v>154</v>
      </c>
      <c r="C151" s="58">
        <v>112.18385004215899</v>
      </c>
      <c r="D151" s="59">
        <v>0</v>
      </c>
      <c r="E151" s="59">
        <v>0</v>
      </c>
      <c r="F151" s="59">
        <f t="shared" si="9"/>
        <v>0</v>
      </c>
    </row>
    <row r="152" spans="1:6" hidden="1" outlineLevel="1" x14ac:dyDescent="0.3">
      <c r="A152" s="9">
        <v>10</v>
      </c>
      <c r="B152" s="57" t="s">
        <v>155</v>
      </c>
      <c r="C152" s="58">
        <v>304.34034565892603</v>
      </c>
      <c r="D152" s="59">
        <v>0</v>
      </c>
      <c r="E152" s="59">
        <v>0</v>
      </c>
      <c r="F152" s="59">
        <f t="shared" si="9"/>
        <v>0</v>
      </c>
    </row>
    <row r="153" spans="1:6" hidden="1" outlineLevel="1" x14ac:dyDescent="0.3">
      <c r="A153" s="9">
        <v>10</v>
      </c>
      <c r="B153" s="60" t="s">
        <v>156</v>
      </c>
      <c r="C153" s="58">
        <v>76.640452008999503</v>
      </c>
      <c r="D153" s="66">
        <v>0</v>
      </c>
      <c r="E153" s="66">
        <v>0</v>
      </c>
      <c r="F153" s="59">
        <f t="shared" si="9"/>
        <v>0</v>
      </c>
    </row>
    <row r="154" spans="1:6" hidden="1" outlineLevel="1" x14ac:dyDescent="0.3">
      <c r="A154" s="9">
        <v>10</v>
      </c>
      <c r="B154" s="60" t="s">
        <v>157</v>
      </c>
      <c r="C154" s="58">
        <v>306.56180803599801</v>
      </c>
      <c r="D154" s="66">
        <v>0</v>
      </c>
      <c r="E154" s="66">
        <v>0</v>
      </c>
      <c r="F154" s="59">
        <f t="shared" si="9"/>
        <v>0</v>
      </c>
    </row>
    <row r="155" spans="1:6" hidden="1" outlineLevel="1" x14ac:dyDescent="0.3">
      <c r="A155" s="9">
        <v>10</v>
      </c>
      <c r="B155" s="60" t="s">
        <v>158</v>
      </c>
      <c r="C155" s="58">
        <v>17289.641680754899</v>
      </c>
      <c r="D155" s="58">
        <v>1450</v>
      </c>
      <c r="E155" s="58">
        <v>100</v>
      </c>
      <c r="F155" s="59">
        <v>110</v>
      </c>
    </row>
    <row r="156" spans="1:6" hidden="1" outlineLevel="1" x14ac:dyDescent="0.3">
      <c r="A156" s="9">
        <v>10</v>
      </c>
      <c r="B156" s="60" t="s">
        <v>159</v>
      </c>
      <c r="C156" s="58">
        <v>155.50236639507099</v>
      </c>
      <c r="D156" s="59">
        <v>0</v>
      </c>
      <c r="E156" s="66">
        <v>0</v>
      </c>
      <c r="F156" s="59">
        <f t="shared" si="9"/>
        <v>0</v>
      </c>
    </row>
    <row r="157" spans="1:6" hidden="1" outlineLevel="1" x14ac:dyDescent="0.3">
      <c r="A157" s="9">
        <v>10</v>
      </c>
      <c r="B157" s="60" t="s">
        <v>160</v>
      </c>
      <c r="C157" s="58">
        <v>201.04234512505701</v>
      </c>
      <c r="D157" s="59">
        <v>0</v>
      </c>
      <c r="E157" s="66">
        <v>0</v>
      </c>
      <c r="F157" s="59">
        <f t="shared" si="9"/>
        <v>0</v>
      </c>
    </row>
    <row r="158" spans="1:6" hidden="1" outlineLevel="1" x14ac:dyDescent="0.3">
      <c r="A158" s="9">
        <v>10</v>
      </c>
      <c r="B158" s="60" t="s">
        <v>161</v>
      </c>
      <c r="C158" s="58">
        <v>478.725142259113</v>
      </c>
      <c r="D158" s="59">
        <v>0</v>
      </c>
      <c r="E158" s="66">
        <v>0</v>
      </c>
      <c r="F158" s="59">
        <f t="shared" si="9"/>
        <v>0</v>
      </c>
    </row>
    <row r="159" spans="1:6" hidden="1" outlineLevel="1" x14ac:dyDescent="0.3">
      <c r="A159" s="9">
        <v>10</v>
      </c>
      <c r="B159" s="60" t="s">
        <v>162</v>
      </c>
      <c r="C159" s="58">
        <v>63.311677746564797</v>
      </c>
      <c r="D159" s="59">
        <v>0</v>
      </c>
      <c r="E159" s="66">
        <v>0</v>
      </c>
      <c r="F159" s="59">
        <f t="shared" si="9"/>
        <v>0</v>
      </c>
    </row>
    <row r="160" spans="1:6" hidden="1" outlineLevel="1" x14ac:dyDescent="0.3">
      <c r="A160" s="9">
        <v>10</v>
      </c>
      <c r="B160" s="60" t="s">
        <v>163</v>
      </c>
      <c r="C160" s="58">
        <v>85.526301517289298</v>
      </c>
      <c r="D160" s="66">
        <v>0</v>
      </c>
      <c r="E160" s="66">
        <v>0</v>
      </c>
      <c r="F160" s="59">
        <f t="shared" si="9"/>
        <v>0</v>
      </c>
    </row>
    <row r="161" spans="1:6" hidden="1" outlineLevel="1" x14ac:dyDescent="0.3">
      <c r="A161" s="9">
        <v>10</v>
      </c>
      <c r="B161" s="60" t="s">
        <v>164</v>
      </c>
      <c r="C161" s="58">
        <v>156.61309758360801</v>
      </c>
      <c r="D161" s="66">
        <v>0</v>
      </c>
      <c r="E161" s="66">
        <v>0</v>
      </c>
      <c r="F161" s="59">
        <f t="shared" si="9"/>
        <v>0</v>
      </c>
    </row>
    <row r="162" spans="1:6" hidden="1" outlineLevel="1" x14ac:dyDescent="0.3">
      <c r="A162" s="9">
        <v>10</v>
      </c>
      <c r="B162" s="60" t="s">
        <v>165</v>
      </c>
      <c r="C162" s="58">
        <v>216.59258176456399</v>
      </c>
      <c r="D162" s="58"/>
      <c r="E162" s="58">
        <v>20</v>
      </c>
      <c r="F162" s="59">
        <v>20</v>
      </c>
    </row>
    <row r="163" spans="1:6" hidden="1" outlineLevel="1" x14ac:dyDescent="0.3">
      <c r="A163" s="9">
        <v>10</v>
      </c>
      <c r="B163" s="60" t="s">
        <v>166</v>
      </c>
      <c r="C163" s="58">
        <v>86.637032705825504</v>
      </c>
      <c r="D163" s="59">
        <v>0</v>
      </c>
      <c r="E163" s="66">
        <v>0</v>
      </c>
      <c r="F163" s="59">
        <f t="shared" si="9"/>
        <v>0</v>
      </c>
    </row>
    <row r="164" spans="1:6" hidden="1" outlineLevel="1" x14ac:dyDescent="0.3">
      <c r="A164" s="9">
        <v>10</v>
      </c>
      <c r="B164" s="60" t="s">
        <v>167</v>
      </c>
      <c r="C164" s="58">
        <v>58.8687529924199</v>
      </c>
      <c r="D164" s="59">
        <v>0</v>
      </c>
      <c r="E164" s="66">
        <v>0</v>
      </c>
      <c r="F164" s="59">
        <f t="shared" si="9"/>
        <v>0</v>
      </c>
    </row>
    <row r="165" spans="1:6" hidden="1" outlineLevel="1" x14ac:dyDescent="0.3">
      <c r="A165" s="9">
        <v>10</v>
      </c>
      <c r="B165" s="60" t="s">
        <v>168</v>
      </c>
      <c r="C165" s="58">
        <v>49.982903484130098</v>
      </c>
      <c r="D165" s="59">
        <v>0</v>
      </c>
      <c r="E165" s="66">
        <v>0</v>
      </c>
      <c r="F165" s="59">
        <f t="shared" si="9"/>
        <v>0</v>
      </c>
    </row>
    <row r="166" spans="1:6" hidden="1" outlineLevel="1" x14ac:dyDescent="0.3">
      <c r="A166" s="9">
        <v>10</v>
      </c>
      <c r="B166" s="60" t="s">
        <v>169</v>
      </c>
      <c r="C166" s="58">
        <v>163.27748471482499</v>
      </c>
      <c r="D166" s="59">
        <v>0</v>
      </c>
      <c r="E166" s="66">
        <v>0</v>
      </c>
      <c r="F166" s="59">
        <f t="shared" si="9"/>
        <v>0</v>
      </c>
    </row>
    <row r="167" spans="1:6" hidden="1" outlineLevel="1" x14ac:dyDescent="0.3">
      <c r="A167" s="9">
        <v>10</v>
      </c>
      <c r="B167" s="60" t="s">
        <v>170</v>
      </c>
      <c r="C167" s="58">
        <v>109.962387665086</v>
      </c>
      <c r="D167" s="66">
        <v>0</v>
      </c>
      <c r="E167" s="66">
        <v>0</v>
      </c>
      <c r="F167" s="59">
        <f t="shared" si="9"/>
        <v>0</v>
      </c>
    </row>
    <row r="168" spans="1:6" hidden="1" outlineLevel="1" x14ac:dyDescent="0.3">
      <c r="A168" s="9">
        <v>10</v>
      </c>
      <c r="B168" s="60" t="s">
        <v>171</v>
      </c>
      <c r="C168" s="58">
        <v>312.11546397867897</v>
      </c>
      <c r="D168" s="66">
        <v>0</v>
      </c>
      <c r="E168" s="66">
        <v>0</v>
      </c>
      <c r="F168" s="59">
        <f t="shared" si="9"/>
        <v>0</v>
      </c>
    </row>
    <row r="169" spans="1:6" hidden="1" outlineLevel="1" x14ac:dyDescent="0.3">
      <c r="A169" s="9">
        <v>10</v>
      </c>
      <c r="B169" s="60" t="s">
        <v>172</v>
      </c>
      <c r="C169" s="58">
        <v>390.97737836475102</v>
      </c>
      <c r="D169" s="58"/>
      <c r="E169" s="58">
        <v>50</v>
      </c>
      <c r="F169" s="59">
        <v>50</v>
      </c>
    </row>
    <row r="170" spans="1:6" hidden="1" outlineLevel="1" x14ac:dyDescent="0.3">
      <c r="A170" s="9">
        <v>10</v>
      </c>
      <c r="B170" s="60" t="s">
        <v>173</v>
      </c>
      <c r="C170" s="58">
        <v>68.865333689245901</v>
      </c>
      <c r="D170" s="66">
        <v>0</v>
      </c>
      <c r="E170" s="66">
        <v>0</v>
      </c>
      <c r="F170" s="59">
        <f t="shared" si="9"/>
        <v>0</v>
      </c>
    </row>
    <row r="171" spans="1:6" hidden="1" outlineLevel="1" x14ac:dyDescent="0.3">
      <c r="A171" s="9">
        <v>10</v>
      </c>
      <c r="B171" s="60" t="s">
        <v>174</v>
      </c>
      <c r="C171" s="58">
        <v>163.27748471482499</v>
      </c>
      <c r="D171" s="66">
        <v>0</v>
      </c>
      <c r="E171" s="66">
        <v>0</v>
      </c>
      <c r="F171" s="59">
        <f t="shared" si="9"/>
        <v>0</v>
      </c>
    </row>
    <row r="172" spans="1:6" hidden="1" outlineLevel="1" x14ac:dyDescent="0.3">
      <c r="A172" s="9">
        <v>10</v>
      </c>
      <c r="B172" s="57" t="s">
        <v>175</v>
      </c>
      <c r="C172" s="58">
        <v>171.05260303457899</v>
      </c>
      <c r="D172" s="59">
        <v>0</v>
      </c>
      <c r="E172" s="59">
        <v>0</v>
      </c>
      <c r="F172" s="59">
        <f t="shared" si="9"/>
        <v>0</v>
      </c>
    </row>
    <row r="173" spans="1:6" hidden="1" outlineLevel="1" x14ac:dyDescent="0.3">
      <c r="A173" s="9">
        <v>10</v>
      </c>
      <c r="B173" s="57" t="s">
        <v>176</v>
      </c>
      <c r="C173" s="58">
        <v>185.49210848555001</v>
      </c>
      <c r="D173" s="59">
        <v>0</v>
      </c>
      <c r="E173" s="59">
        <v>0</v>
      </c>
      <c r="F173" s="59">
        <f t="shared" si="9"/>
        <v>0</v>
      </c>
    </row>
    <row r="174" spans="1:6" collapsed="1" x14ac:dyDescent="0.3">
      <c r="A174" s="38" t="s">
        <v>177</v>
      </c>
      <c r="B174" s="61"/>
      <c r="C174" s="62">
        <f>SUM(C149:C173)</f>
        <v>21511.5309283811</v>
      </c>
      <c r="D174" s="62">
        <f t="shared" ref="D174" si="12">SUM(D149:D173)</f>
        <v>1450</v>
      </c>
      <c r="E174" s="62">
        <f>SUM(E149:E173)</f>
        <v>170</v>
      </c>
      <c r="F174" s="62">
        <f>SUM(F149:F173)</f>
        <v>180</v>
      </c>
    </row>
    <row r="175" spans="1:6" hidden="1" outlineLevel="1" x14ac:dyDescent="0.3">
      <c r="A175" s="9">
        <v>11</v>
      </c>
      <c r="B175" s="57" t="s">
        <v>178</v>
      </c>
      <c r="C175" s="58">
        <v>108.85165647655</v>
      </c>
      <c r="D175" s="58"/>
      <c r="E175" s="58">
        <v>0</v>
      </c>
      <c r="F175" s="59">
        <f t="shared" si="9"/>
        <v>0</v>
      </c>
    </row>
    <row r="176" spans="1:6" hidden="1" outlineLevel="1" x14ac:dyDescent="0.3">
      <c r="A176" s="9">
        <v>11</v>
      </c>
      <c r="B176" s="57" t="s">
        <v>179</v>
      </c>
      <c r="C176" s="58">
        <v>268.79694762576599</v>
      </c>
      <c r="D176" s="52"/>
      <c r="E176" s="52">
        <v>10</v>
      </c>
      <c r="F176" s="59">
        <v>10</v>
      </c>
    </row>
    <row r="177" spans="1:6" hidden="1" outlineLevel="1" x14ac:dyDescent="0.3">
      <c r="A177" s="9">
        <v>11</v>
      </c>
      <c r="B177" s="60" t="s">
        <v>180</v>
      </c>
      <c r="C177" s="58">
        <v>238.80720553528801</v>
      </c>
      <c r="D177" s="58"/>
      <c r="E177" s="58">
        <v>20</v>
      </c>
      <c r="F177" s="59">
        <v>20</v>
      </c>
    </row>
    <row r="178" spans="1:6" hidden="1" outlineLevel="1" x14ac:dyDescent="0.3">
      <c r="A178" s="9">
        <v>11</v>
      </c>
      <c r="B178" s="60" t="s">
        <v>181</v>
      </c>
      <c r="C178" s="58">
        <v>88.858495082898003</v>
      </c>
      <c r="D178" s="58"/>
      <c r="E178" s="58">
        <v>20</v>
      </c>
      <c r="F178" s="59">
        <v>20</v>
      </c>
    </row>
    <row r="179" spans="1:6" hidden="1" outlineLevel="1" x14ac:dyDescent="0.3">
      <c r="A179" s="9">
        <v>11</v>
      </c>
      <c r="B179" s="60" t="s">
        <v>182</v>
      </c>
      <c r="C179" s="58">
        <v>332.10862537233101</v>
      </c>
      <c r="D179" s="58"/>
      <c r="E179" s="58">
        <v>20</v>
      </c>
      <c r="F179" s="59">
        <v>20</v>
      </c>
    </row>
    <row r="180" spans="1:6" hidden="1" outlineLevel="1" x14ac:dyDescent="0.3">
      <c r="A180" s="9">
        <v>11</v>
      </c>
      <c r="B180" s="60" t="s">
        <v>183</v>
      </c>
      <c r="C180" s="58">
        <v>3324.4184472889201</v>
      </c>
      <c r="D180" s="58">
        <v>1180</v>
      </c>
      <c r="E180" s="58">
        <v>100</v>
      </c>
      <c r="F180" s="59">
        <v>110</v>
      </c>
    </row>
    <row r="181" spans="1:6" hidden="1" outlineLevel="1" x14ac:dyDescent="0.3">
      <c r="A181" s="9">
        <v>11</v>
      </c>
      <c r="B181" s="57" t="s">
        <v>184</v>
      </c>
      <c r="C181" s="58">
        <v>75.529720820463297</v>
      </c>
      <c r="D181" s="58"/>
      <c r="E181" s="58">
        <v>0</v>
      </c>
      <c r="F181" s="59">
        <f t="shared" si="9"/>
        <v>0</v>
      </c>
    </row>
    <row r="182" spans="1:6" hidden="1" outlineLevel="1" x14ac:dyDescent="0.3">
      <c r="A182" s="9">
        <v>11</v>
      </c>
      <c r="B182" s="57" t="s">
        <v>185</v>
      </c>
      <c r="C182" s="58">
        <v>272.12914119137503</v>
      </c>
      <c r="D182" s="52"/>
      <c r="E182" s="52">
        <v>0</v>
      </c>
      <c r="F182" s="59">
        <f t="shared" si="9"/>
        <v>0</v>
      </c>
    </row>
    <row r="183" spans="1:6" hidden="1" outlineLevel="1" x14ac:dyDescent="0.3">
      <c r="A183" s="9">
        <v>11</v>
      </c>
      <c r="B183" s="57" t="s">
        <v>186</v>
      </c>
      <c r="C183" s="58">
        <v>74.418989631927104</v>
      </c>
      <c r="D183" s="58"/>
      <c r="E183" s="58">
        <v>0</v>
      </c>
      <c r="F183" s="59">
        <f t="shared" si="9"/>
        <v>0</v>
      </c>
    </row>
    <row r="184" spans="1:6" hidden="1" outlineLevel="1" x14ac:dyDescent="0.3">
      <c r="A184" s="9">
        <v>11</v>
      </c>
      <c r="B184" s="57" t="s">
        <v>187</v>
      </c>
      <c r="C184" s="58">
        <v>101.076538156796</v>
      </c>
      <c r="D184" s="52"/>
      <c r="E184" s="52">
        <v>20</v>
      </c>
      <c r="F184" s="59">
        <v>20</v>
      </c>
    </row>
    <row r="185" spans="1:6" hidden="1" outlineLevel="1" x14ac:dyDescent="0.3">
      <c r="A185" s="9">
        <v>11</v>
      </c>
      <c r="B185" s="57" t="s">
        <v>188</v>
      </c>
      <c r="C185" s="58">
        <v>530.92950812031495</v>
      </c>
      <c r="D185" s="58"/>
      <c r="E185" s="58">
        <v>20</v>
      </c>
      <c r="F185" s="59">
        <v>20</v>
      </c>
    </row>
    <row r="186" spans="1:6" hidden="1" outlineLevel="1" x14ac:dyDescent="0.3">
      <c r="A186" s="9">
        <v>11</v>
      </c>
      <c r="B186" s="57" t="s">
        <v>189</v>
      </c>
      <c r="C186" s="58">
        <v>195.48868918237599</v>
      </c>
      <c r="D186" s="52"/>
      <c r="E186" s="52">
        <v>20</v>
      </c>
      <c r="F186" s="59">
        <v>20</v>
      </c>
    </row>
    <row r="187" spans="1:6" hidden="1" outlineLevel="1" x14ac:dyDescent="0.3">
      <c r="A187" s="9">
        <v>11</v>
      </c>
      <c r="B187" s="57" t="s">
        <v>190</v>
      </c>
      <c r="C187" s="58">
        <v>127.734086681666</v>
      </c>
      <c r="D187" s="52"/>
      <c r="E187" s="52">
        <v>0</v>
      </c>
      <c r="F187" s="59">
        <f t="shared" si="9"/>
        <v>0</v>
      </c>
    </row>
    <row r="188" spans="1:6" hidden="1" outlineLevel="1" x14ac:dyDescent="0.3">
      <c r="A188" s="9">
        <v>11</v>
      </c>
      <c r="B188" s="57" t="s">
        <v>191</v>
      </c>
      <c r="C188" s="58">
        <v>135.50920500141899</v>
      </c>
      <c r="D188" s="52">
        <v>0</v>
      </c>
      <c r="E188" s="52">
        <v>10</v>
      </c>
      <c r="F188" s="59">
        <v>10</v>
      </c>
    </row>
    <row r="189" spans="1:6" hidden="1" outlineLevel="1" x14ac:dyDescent="0.3">
      <c r="A189" s="9">
        <v>11</v>
      </c>
      <c r="B189" s="57" t="s">
        <v>192</v>
      </c>
      <c r="C189" s="58">
        <v>179.93845254286799</v>
      </c>
      <c r="D189" s="52"/>
      <c r="E189" s="52">
        <v>0</v>
      </c>
      <c r="F189" s="59">
        <f t="shared" si="9"/>
        <v>0</v>
      </c>
    </row>
    <row r="190" spans="1:6" hidden="1" outlineLevel="1" x14ac:dyDescent="0.3">
      <c r="A190" s="9">
        <v>11</v>
      </c>
      <c r="B190" s="57" t="s">
        <v>193</v>
      </c>
      <c r="C190" s="58">
        <v>284.347184265274</v>
      </c>
      <c r="D190" s="58"/>
      <c r="E190" s="58">
        <v>20</v>
      </c>
      <c r="F190" s="59">
        <v>20</v>
      </c>
    </row>
    <row r="191" spans="1:6" hidden="1" outlineLevel="1" x14ac:dyDescent="0.3">
      <c r="A191" s="15" t="s">
        <v>194</v>
      </c>
      <c r="B191" s="60" t="s">
        <v>195</v>
      </c>
      <c r="C191" s="58">
        <v>293.23303377356302</v>
      </c>
      <c r="D191" s="52"/>
      <c r="E191" s="52">
        <v>0</v>
      </c>
      <c r="F191" s="59">
        <f t="shared" si="9"/>
        <v>0</v>
      </c>
    </row>
    <row r="192" spans="1:6" hidden="1" outlineLevel="1" x14ac:dyDescent="0.3">
      <c r="A192" s="9">
        <v>11</v>
      </c>
      <c r="B192" s="57" t="s">
        <v>196</v>
      </c>
      <c r="C192" s="58">
        <v>146.61651688678199</v>
      </c>
      <c r="D192" s="52">
        <v>0</v>
      </c>
      <c r="E192" s="52">
        <v>0</v>
      </c>
      <c r="F192" s="59">
        <f t="shared" si="9"/>
        <v>0</v>
      </c>
    </row>
    <row r="193" spans="1:6" hidden="1" outlineLevel="1" x14ac:dyDescent="0.3">
      <c r="A193" s="9">
        <v>11</v>
      </c>
      <c r="B193" s="57" t="s">
        <v>197</v>
      </c>
      <c r="C193" s="58">
        <v>156.61309758360801</v>
      </c>
      <c r="D193" s="52">
        <v>0</v>
      </c>
      <c r="E193" s="52">
        <v>0</v>
      </c>
      <c r="F193" s="59">
        <f t="shared" si="9"/>
        <v>0</v>
      </c>
    </row>
    <row r="194" spans="1:6" hidden="1" outlineLevel="1" x14ac:dyDescent="0.3">
      <c r="A194" s="9">
        <v>11</v>
      </c>
      <c r="B194" s="57" t="s">
        <v>198</v>
      </c>
      <c r="C194" s="58">
        <v>103.298000533869</v>
      </c>
      <c r="D194" s="52">
        <v>0</v>
      </c>
      <c r="E194" s="52">
        <v>0</v>
      </c>
      <c r="F194" s="59">
        <f t="shared" si="9"/>
        <v>0</v>
      </c>
    </row>
    <row r="195" spans="1:6" hidden="1" outlineLevel="1" x14ac:dyDescent="0.3">
      <c r="A195" s="9">
        <v>11</v>
      </c>
      <c r="B195" s="57" t="s">
        <v>199</v>
      </c>
      <c r="C195" s="58">
        <v>111.07311885362201</v>
      </c>
      <c r="D195" s="52"/>
      <c r="E195" s="52">
        <v>10</v>
      </c>
      <c r="F195" s="59">
        <v>10</v>
      </c>
    </row>
    <row r="196" spans="1:6" hidden="1" outlineLevel="1" x14ac:dyDescent="0.3">
      <c r="A196" s="9">
        <v>11</v>
      </c>
      <c r="B196" s="57" t="s">
        <v>200</v>
      </c>
      <c r="C196" s="58">
        <v>65.533140123637295</v>
      </c>
      <c r="D196" s="58"/>
      <c r="E196" s="58">
        <v>10</v>
      </c>
      <c r="F196" s="59">
        <v>10</v>
      </c>
    </row>
    <row r="197" spans="1:6" hidden="1" outlineLevel="1" x14ac:dyDescent="0.3">
      <c r="A197" s="9">
        <v>11</v>
      </c>
      <c r="B197" s="57" t="s">
        <v>201</v>
      </c>
      <c r="C197" s="58">
        <v>206.596001067738</v>
      </c>
      <c r="D197" s="52"/>
      <c r="E197" s="52">
        <v>10</v>
      </c>
      <c r="F197" s="59">
        <v>10</v>
      </c>
    </row>
    <row r="198" spans="1:6" hidden="1" outlineLevel="1" x14ac:dyDescent="0.3">
      <c r="A198" s="9">
        <v>11</v>
      </c>
      <c r="B198" s="57" t="s">
        <v>202</v>
      </c>
      <c r="C198" s="58">
        <v>338.77301250354901</v>
      </c>
      <c r="D198" s="52"/>
      <c r="E198" s="52">
        <v>20</v>
      </c>
      <c r="F198" s="59">
        <v>20</v>
      </c>
    </row>
    <row r="199" spans="1:6" hidden="1" outlineLevel="1" x14ac:dyDescent="0.3">
      <c r="A199" s="9">
        <v>11</v>
      </c>
      <c r="B199" s="57" t="s">
        <v>203</v>
      </c>
      <c r="C199" s="58">
        <v>635.33823984272101</v>
      </c>
      <c r="D199" s="52"/>
      <c r="E199" s="52">
        <v>10</v>
      </c>
      <c r="F199" s="59">
        <v>10</v>
      </c>
    </row>
    <row r="200" spans="1:6" collapsed="1" x14ac:dyDescent="0.3">
      <c r="A200" s="38" t="s">
        <v>204</v>
      </c>
      <c r="B200" s="61"/>
      <c r="C200" s="62">
        <f>SUM(C175:C199)</f>
        <v>8396.017054145319</v>
      </c>
      <c r="D200" s="62">
        <f t="shared" ref="D200" si="13">SUM(D175:D199)</f>
        <v>1180</v>
      </c>
      <c r="E200" s="62">
        <f>SUM(E175:E199)</f>
        <v>320</v>
      </c>
      <c r="F200" s="62">
        <f>SUM(F175:F199)</f>
        <v>330</v>
      </c>
    </row>
    <row r="201" spans="1:6" hidden="1" outlineLevel="1" x14ac:dyDescent="0.3">
      <c r="A201" s="9">
        <v>12</v>
      </c>
      <c r="B201" s="57" t="s">
        <v>205</v>
      </c>
      <c r="C201" s="58">
        <v>84.415570328753105</v>
      </c>
      <c r="D201" s="58"/>
      <c r="E201" s="58">
        <v>0</v>
      </c>
      <c r="F201" s="59">
        <f t="shared" ref="F201:F258" si="14">E201+(E201*0.05)</f>
        <v>0</v>
      </c>
    </row>
    <row r="202" spans="1:6" hidden="1" outlineLevel="1" x14ac:dyDescent="0.3">
      <c r="A202" s="9">
        <v>12</v>
      </c>
      <c r="B202" s="60" t="s">
        <v>206</v>
      </c>
      <c r="C202" s="58">
        <v>126.62335549313001</v>
      </c>
      <c r="D202" s="58"/>
      <c r="E202" s="58">
        <v>0</v>
      </c>
      <c r="F202" s="59">
        <f t="shared" si="14"/>
        <v>0</v>
      </c>
    </row>
    <row r="203" spans="1:6" hidden="1" outlineLevel="1" x14ac:dyDescent="0.3">
      <c r="A203" s="9">
        <v>12</v>
      </c>
      <c r="B203" s="60" t="s">
        <v>207</v>
      </c>
      <c r="C203" s="58">
        <v>433.18516352912798</v>
      </c>
      <c r="D203" s="58"/>
      <c r="E203" s="58">
        <v>20</v>
      </c>
      <c r="F203" s="59">
        <v>20</v>
      </c>
    </row>
    <row r="204" spans="1:6" hidden="1" outlineLevel="1" x14ac:dyDescent="0.3">
      <c r="A204" s="9">
        <v>12</v>
      </c>
      <c r="B204" s="60" t="s">
        <v>208</v>
      </c>
      <c r="C204" s="58">
        <v>104.40873172240499</v>
      </c>
      <c r="D204" s="58"/>
      <c r="E204" s="58">
        <v>0</v>
      </c>
      <c r="F204" s="59">
        <f t="shared" si="14"/>
        <v>0</v>
      </c>
    </row>
    <row r="205" spans="1:6" hidden="1" outlineLevel="1" x14ac:dyDescent="0.3">
      <c r="A205" s="9">
        <v>12</v>
      </c>
      <c r="B205" s="60" t="s">
        <v>209</v>
      </c>
      <c r="C205" s="58">
        <v>76.640452008999503</v>
      </c>
      <c r="D205" s="58">
        <v>10</v>
      </c>
      <c r="E205" s="58">
        <v>0</v>
      </c>
      <c r="F205" s="59">
        <f t="shared" si="14"/>
        <v>0</v>
      </c>
    </row>
    <row r="206" spans="1:6" hidden="1" outlineLevel="1" x14ac:dyDescent="0.3">
      <c r="A206" s="9">
        <v>12</v>
      </c>
      <c r="B206" s="60" t="s">
        <v>210</v>
      </c>
      <c r="C206" s="58">
        <v>479.83587344764902</v>
      </c>
      <c r="D206" s="58">
        <v>0</v>
      </c>
      <c r="E206" s="58">
        <v>0</v>
      </c>
      <c r="F206" s="59">
        <f t="shared" si="14"/>
        <v>0</v>
      </c>
    </row>
    <row r="207" spans="1:6" hidden="1" outlineLevel="1" x14ac:dyDescent="0.3">
      <c r="A207" s="9">
        <v>12</v>
      </c>
      <c r="B207" s="60" t="s">
        <v>211</v>
      </c>
      <c r="C207" s="58">
        <v>207.70673225627399</v>
      </c>
      <c r="D207" s="58"/>
      <c r="E207" s="58">
        <v>10</v>
      </c>
      <c r="F207" s="59">
        <v>10</v>
      </c>
    </row>
    <row r="208" spans="1:6" hidden="1" outlineLevel="1" x14ac:dyDescent="0.3">
      <c r="A208" s="9">
        <v>12</v>
      </c>
      <c r="B208" s="60" t="s">
        <v>212</v>
      </c>
      <c r="C208" s="58">
        <v>66.643871312173502</v>
      </c>
      <c r="D208" s="58">
        <v>0</v>
      </c>
      <c r="E208" s="58">
        <v>0</v>
      </c>
      <c r="F208" s="59">
        <f t="shared" si="14"/>
        <v>0</v>
      </c>
    </row>
    <row r="209" spans="1:6" hidden="1" outlineLevel="1" x14ac:dyDescent="0.3">
      <c r="A209" s="9">
        <v>12</v>
      </c>
      <c r="B209" s="60" t="s">
        <v>213</v>
      </c>
      <c r="C209" s="58">
        <v>88.858495082898003</v>
      </c>
      <c r="D209" s="58">
        <v>20</v>
      </c>
      <c r="E209" s="58">
        <v>0</v>
      </c>
      <c r="F209" s="59">
        <f t="shared" si="14"/>
        <v>0</v>
      </c>
    </row>
    <row r="210" spans="1:6" hidden="1" outlineLevel="1" x14ac:dyDescent="0.3">
      <c r="A210" s="9">
        <v>12</v>
      </c>
      <c r="B210" s="60" t="s">
        <v>214</v>
      </c>
      <c r="C210" s="58">
        <v>177.71699016579601</v>
      </c>
      <c r="D210" s="58"/>
      <c r="E210" s="58">
        <v>10</v>
      </c>
      <c r="F210" s="59">
        <v>10</v>
      </c>
    </row>
    <row r="211" spans="1:6" hidden="1" outlineLevel="1" x14ac:dyDescent="0.3">
      <c r="A211" s="9">
        <v>12</v>
      </c>
      <c r="B211" s="60" t="s">
        <v>215</v>
      </c>
      <c r="C211" s="58">
        <v>223.256968895781</v>
      </c>
      <c r="D211" s="58"/>
      <c r="E211" s="58">
        <v>0</v>
      </c>
      <c r="F211" s="59">
        <f t="shared" si="14"/>
        <v>0</v>
      </c>
    </row>
    <row r="212" spans="1:6" hidden="1" outlineLevel="1" x14ac:dyDescent="0.3">
      <c r="A212" s="9">
        <v>12</v>
      </c>
      <c r="B212" s="57" t="s">
        <v>216</v>
      </c>
      <c r="C212" s="58">
        <v>156.61309758360801</v>
      </c>
      <c r="D212" s="58">
        <v>0</v>
      </c>
      <c r="E212" s="58">
        <v>0</v>
      </c>
      <c r="F212" s="59">
        <f t="shared" si="14"/>
        <v>0</v>
      </c>
    </row>
    <row r="213" spans="1:6" hidden="1" outlineLevel="1" x14ac:dyDescent="0.3">
      <c r="A213" s="9">
        <v>12</v>
      </c>
      <c r="B213" s="57" t="s">
        <v>217</v>
      </c>
      <c r="C213" s="58">
        <v>103.298000533869</v>
      </c>
      <c r="D213" s="52"/>
      <c r="E213" s="52">
        <v>20</v>
      </c>
      <c r="F213" s="59">
        <v>20</v>
      </c>
    </row>
    <row r="214" spans="1:6" hidden="1" outlineLevel="1" x14ac:dyDescent="0.3">
      <c r="A214" s="9">
        <v>12</v>
      </c>
      <c r="B214" s="57" t="s">
        <v>218</v>
      </c>
      <c r="C214" s="58">
        <v>173.27406541165101</v>
      </c>
      <c r="D214" s="58"/>
      <c r="E214" s="58">
        <v>30</v>
      </c>
      <c r="F214" s="59">
        <v>30</v>
      </c>
    </row>
    <row r="215" spans="1:6" hidden="1" outlineLevel="1" x14ac:dyDescent="0.3">
      <c r="A215" s="9">
        <v>12</v>
      </c>
      <c r="B215" s="57" t="s">
        <v>219</v>
      </c>
      <c r="C215" s="58">
        <v>113.294581230695</v>
      </c>
      <c r="D215" s="58"/>
      <c r="E215" s="58">
        <v>0</v>
      </c>
      <c r="F215" s="59">
        <f t="shared" si="14"/>
        <v>0</v>
      </c>
    </row>
    <row r="216" spans="1:6" hidden="1" outlineLevel="1" x14ac:dyDescent="0.3">
      <c r="A216" s="9">
        <v>12</v>
      </c>
      <c r="B216" s="57" t="s">
        <v>220</v>
      </c>
      <c r="C216" s="58">
        <v>83.304839140216899</v>
      </c>
      <c r="D216" s="58"/>
      <c r="E216" s="58">
        <v>0</v>
      </c>
      <c r="F216" s="59">
        <f t="shared" si="14"/>
        <v>0</v>
      </c>
    </row>
    <row r="217" spans="1:6" hidden="1" outlineLevel="1" x14ac:dyDescent="0.3">
      <c r="A217" s="9">
        <v>12</v>
      </c>
      <c r="B217" s="57" t="s">
        <v>221</v>
      </c>
      <c r="C217" s="58">
        <v>186.602839674086</v>
      </c>
      <c r="D217" s="58"/>
      <c r="E217" s="58">
        <v>50</v>
      </c>
      <c r="F217" s="59">
        <v>50</v>
      </c>
    </row>
    <row r="218" spans="1:6" hidden="1" outlineLevel="1" x14ac:dyDescent="0.3">
      <c r="A218" s="9">
        <v>12</v>
      </c>
      <c r="B218" s="57" t="s">
        <v>222</v>
      </c>
      <c r="C218" s="58">
        <v>141.062860944101</v>
      </c>
      <c r="D218" s="58"/>
      <c r="E218" s="58">
        <v>0</v>
      </c>
      <c r="F218" s="59">
        <f t="shared" si="14"/>
        <v>0</v>
      </c>
    </row>
    <row r="219" spans="1:6" hidden="1" outlineLevel="1" x14ac:dyDescent="0.3">
      <c r="A219" s="9">
        <v>12</v>
      </c>
      <c r="B219" s="57" t="s">
        <v>223</v>
      </c>
      <c r="C219" s="58">
        <v>151.05944164092699</v>
      </c>
      <c r="D219" s="52"/>
      <c r="E219" s="52">
        <v>20</v>
      </c>
      <c r="F219" s="59">
        <v>20</v>
      </c>
    </row>
    <row r="220" spans="1:6" hidden="1" outlineLevel="1" x14ac:dyDescent="0.3">
      <c r="A220" s="9">
        <v>12</v>
      </c>
      <c r="B220" s="57" t="s">
        <v>224</v>
      </c>
      <c r="C220" s="58">
        <v>3897.5557405736099</v>
      </c>
      <c r="D220" s="58">
        <v>400</v>
      </c>
      <c r="E220" s="58">
        <v>0</v>
      </c>
      <c r="F220" s="59">
        <f t="shared" si="14"/>
        <v>0</v>
      </c>
    </row>
    <row r="221" spans="1:6" hidden="1" outlineLevel="1" x14ac:dyDescent="0.3">
      <c r="A221" s="9">
        <v>12</v>
      </c>
      <c r="B221" s="57" t="s">
        <v>225</v>
      </c>
      <c r="C221" s="58">
        <v>99.965806968260196</v>
      </c>
      <c r="D221" s="52">
        <v>0</v>
      </c>
      <c r="E221" s="52">
        <v>0</v>
      </c>
      <c r="F221" s="59">
        <f t="shared" si="14"/>
        <v>0</v>
      </c>
    </row>
    <row r="222" spans="1:6" collapsed="1" x14ac:dyDescent="0.3">
      <c r="A222" s="38" t="s">
        <v>226</v>
      </c>
      <c r="B222" s="61"/>
      <c r="C222" s="62">
        <f>SUM(C201:C221)</f>
        <v>7175.3234779440108</v>
      </c>
      <c r="D222" s="62">
        <f t="shared" ref="D222" si="15">SUM(D201:D221)</f>
        <v>430</v>
      </c>
      <c r="E222" s="62">
        <f>SUM(E201:E221)</f>
        <v>160</v>
      </c>
      <c r="F222" s="62">
        <f>SUM(F201:F221)</f>
        <v>160</v>
      </c>
    </row>
    <row r="223" spans="1:6" hidden="1" outlineLevel="1" x14ac:dyDescent="0.3">
      <c r="A223" s="9">
        <v>13</v>
      </c>
      <c r="B223" s="57" t="s">
        <v>227</v>
      </c>
      <c r="C223" s="58">
        <v>1994.8732146110599</v>
      </c>
      <c r="D223" s="58"/>
      <c r="E223" s="58">
        <v>60</v>
      </c>
      <c r="F223" s="59">
        <v>60</v>
      </c>
    </row>
    <row r="224" spans="1:6" hidden="1" outlineLevel="1" x14ac:dyDescent="0.3">
      <c r="A224" s="9">
        <v>13</v>
      </c>
      <c r="B224" s="57" t="s">
        <v>228</v>
      </c>
      <c r="C224" s="58">
        <v>211.038925821883</v>
      </c>
      <c r="D224" s="58"/>
      <c r="E224" s="58">
        <v>10</v>
      </c>
      <c r="F224" s="59">
        <v>10</v>
      </c>
    </row>
    <row r="225" spans="1:6" hidden="1" outlineLevel="1" x14ac:dyDescent="0.3">
      <c r="A225" s="9">
        <v>13</v>
      </c>
      <c r="B225" s="57" t="s">
        <v>229</v>
      </c>
      <c r="C225" s="58">
        <v>43.318516352912802</v>
      </c>
      <c r="D225" s="58"/>
      <c r="E225" s="58">
        <v>10</v>
      </c>
      <c r="F225" s="59">
        <v>10</v>
      </c>
    </row>
    <row r="226" spans="1:6" hidden="1" outlineLevel="1" x14ac:dyDescent="0.3">
      <c r="A226" s="9">
        <v>13</v>
      </c>
      <c r="B226" s="57" t="s">
        <v>230</v>
      </c>
      <c r="C226" s="58">
        <v>99.965806968260196</v>
      </c>
      <c r="D226" s="52"/>
      <c r="E226" s="52">
        <v>30</v>
      </c>
      <c r="F226" s="59">
        <v>30</v>
      </c>
    </row>
    <row r="227" spans="1:6" hidden="1" outlineLevel="1" x14ac:dyDescent="0.3">
      <c r="A227" s="9">
        <v>13</v>
      </c>
      <c r="B227" s="57" t="s">
        <v>231</v>
      </c>
      <c r="C227" s="58">
        <v>146.61651688678199</v>
      </c>
      <c r="D227" s="58"/>
      <c r="E227" s="58">
        <v>10</v>
      </c>
      <c r="F227" s="59">
        <v>10</v>
      </c>
    </row>
    <row r="228" spans="1:6" hidden="1" outlineLevel="1" x14ac:dyDescent="0.3">
      <c r="A228" s="9">
        <v>13</v>
      </c>
      <c r="B228" s="57" t="s">
        <v>232</v>
      </c>
      <c r="C228" s="58">
        <v>152.17017282946301</v>
      </c>
      <c r="D228" s="58"/>
      <c r="E228" s="58">
        <v>20</v>
      </c>
      <c r="F228" s="59">
        <v>20</v>
      </c>
    </row>
    <row r="229" spans="1:6" hidden="1" outlineLevel="1" x14ac:dyDescent="0.3">
      <c r="A229" s="9">
        <v>13</v>
      </c>
      <c r="B229" s="57" t="s">
        <v>233</v>
      </c>
      <c r="C229" s="58">
        <v>195.48868918237599</v>
      </c>
      <c r="D229" s="58"/>
      <c r="E229" s="58">
        <v>10</v>
      </c>
      <c r="F229" s="59">
        <v>10</v>
      </c>
    </row>
    <row r="230" spans="1:6" hidden="1" outlineLevel="1" x14ac:dyDescent="0.3">
      <c r="A230" s="9">
        <v>13</v>
      </c>
      <c r="B230" s="57" t="s">
        <v>234</v>
      </c>
      <c r="C230" s="58">
        <v>53.315097049738803</v>
      </c>
      <c r="D230" s="58"/>
      <c r="E230" s="58">
        <v>10</v>
      </c>
      <c r="F230" s="59">
        <v>10</v>
      </c>
    </row>
    <row r="231" spans="1:6" hidden="1" outlineLevel="1" x14ac:dyDescent="0.3">
      <c r="A231" s="9">
        <v>13</v>
      </c>
      <c r="B231" s="57" t="s">
        <v>235</v>
      </c>
      <c r="C231" s="58">
        <v>91.079957459970402</v>
      </c>
      <c r="D231" s="52"/>
      <c r="E231" s="52">
        <v>20</v>
      </c>
      <c r="F231" s="59">
        <v>20</v>
      </c>
    </row>
    <row r="232" spans="1:6" hidden="1" outlineLevel="1" x14ac:dyDescent="0.3">
      <c r="A232" s="9">
        <v>13</v>
      </c>
      <c r="B232" s="57" t="s">
        <v>236</v>
      </c>
      <c r="C232" s="58">
        <v>279.904259511129</v>
      </c>
      <c r="D232" s="58">
        <v>0</v>
      </c>
      <c r="E232" s="58">
        <v>0</v>
      </c>
      <c r="F232" s="59">
        <f t="shared" si="14"/>
        <v>0</v>
      </c>
    </row>
    <row r="233" spans="1:6" hidden="1" outlineLevel="1" x14ac:dyDescent="0.3">
      <c r="A233" s="9">
        <v>13</v>
      </c>
      <c r="B233" s="57" t="s">
        <v>237</v>
      </c>
      <c r="C233" s="58">
        <v>177.71699016579601</v>
      </c>
      <c r="D233" s="52"/>
      <c r="E233" s="52">
        <v>20</v>
      </c>
      <c r="F233" s="59">
        <v>20</v>
      </c>
    </row>
    <row r="234" spans="1:6" collapsed="1" x14ac:dyDescent="0.3">
      <c r="A234" s="38" t="s">
        <v>238</v>
      </c>
      <c r="B234" s="61"/>
      <c r="C234" s="62">
        <f>SUM(C223:C233)</f>
        <v>3445.4881468393714</v>
      </c>
      <c r="D234" s="62">
        <f t="shared" ref="D234" si="16">SUM(D223:D233)</f>
        <v>0</v>
      </c>
      <c r="E234" s="62">
        <f>SUM(E223:E233)</f>
        <v>200</v>
      </c>
      <c r="F234" s="62">
        <f>SUM(F223:F233)</f>
        <v>200</v>
      </c>
    </row>
    <row r="235" spans="1:6" hidden="1" outlineLevel="1" x14ac:dyDescent="0.3">
      <c r="A235" s="9">
        <v>14</v>
      </c>
      <c r="B235" s="57" t="s">
        <v>239</v>
      </c>
      <c r="C235" s="58">
        <v>244.360861477969</v>
      </c>
      <c r="D235" s="52">
        <v>0</v>
      </c>
      <c r="E235" s="52">
        <v>0</v>
      </c>
      <c r="F235" s="59">
        <f t="shared" si="14"/>
        <v>0</v>
      </c>
    </row>
    <row r="236" spans="1:6" hidden="1" outlineLevel="1" x14ac:dyDescent="0.3">
      <c r="A236" s="9">
        <v>14</v>
      </c>
      <c r="B236" s="57" t="s">
        <v>240</v>
      </c>
      <c r="C236" s="58">
        <v>107.740925288014</v>
      </c>
      <c r="D236" s="52"/>
      <c r="E236" s="52">
        <v>0</v>
      </c>
      <c r="F236" s="59">
        <f t="shared" si="14"/>
        <v>0</v>
      </c>
    </row>
    <row r="237" spans="1:6" hidden="1" outlineLevel="1" x14ac:dyDescent="0.3">
      <c r="A237" s="9">
        <v>14</v>
      </c>
      <c r="B237" s="57" t="s">
        <v>241</v>
      </c>
      <c r="C237" s="58">
        <v>109.962387665086</v>
      </c>
      <c r="D237" s="52"/>
      <c r="E237" s="52">
        <v>0</v>
      </c>
      <c r="F237" s="59">
        <f t="shared" si="14"/>
        <v>0</v>
      </c>
    </row>
    <row r="238" spans="1:6" hidden="1" outlineLevel="1" x14ac:dyDescent="0.3">
      <c r="A238" s="9">
        <v>14</v>
      </c>
      <c r="B238" s="57" t="s">
        <v>242</v>
      </c>
      <c r="C238" s="58">
        <v>128.84481787020201</v>
      </c>
      <c r="D238" s="58"/>
      <c r="E238" s="58">
        <v>10</v>
      </c>
      <c r="F238" s="59">
        <v>10</v>
      </c>
    </row>
    <row r="239" spans="1:6" hidden="1" outlineLevel="1" x14ac:dyDescent="0.3">
      <c r="A239" s="9">
        <v>14</v>
      </c>
      <c r="B239" s="57" t="s">
        <v>243</v>
      </c>
      <c r="C239" s="58">
        <v>136.61993618995601</v>
      </c>
      <c r="D239" s="58"/>
      <c r="E239" s="58">
        <v>20</v>
      </c>
      <c r="F239" s="59">
        <v>20</v>
      </c>
    </row>
    <row r="240" spans="1:6" hidden="1" outlineLevel="1" x14ac:dyDescent="0.3">
      <c r="A240" s="9">
        <v>14</v>
      </c>
      <c r="B240" s="57" t="s">
        <v>244</v>
      </c>
      <c r="C240" s="58">
        <v>68.865333689245901</v>
      </c>
      <c r="D240" s="58">
        <v>10</v>
      </c>
      <c r="E240" s="58">
        <v>10</v>
      </c>
      <c r="F240" s="59">
        <v>10</v>
      </c>
    </row>
    <row r="241" spans="1:6" hidden="1" outlineLevel="1" x14ac:dyDescent="0.3">
      <c r="A241" s="9">
        <v>14</v>
      </c>
      <c r="B241" s="57" t="s">
        <v>245</v>
      </c>
      <c r="C241" s="58">
        <v>91.079957459970402</v>
      </c>
      <c r="D241" s="58"/>
      <c r="E241" s="58">
        <v>10</v>
      </c>
      <c r="F241" s="59">
        <v>10</v>
      </c>
    </row>
    <row r="242" spans="1:6" hidden="1" outlineLevel="1" x14ac:dyDescent="0.3">
      <c r="A242" s="9">
        <v>14</v>
      </c>
      <c r="B242" s="57" t="s">
        <v>246</v>
      </c>
      <c r="C242" s="58">
        <v>47.761441107057699</v>
      </c>
      <c r="D242" s="58">
        <v>10</v>
      </c>
      <c r="E242" s="58">
        <v>0</v>
      </c>
      <c r="F242" s="59">
        <f t="shared" si="14"/>
        <v>0</v>
      </c>
    </row>
    <row r="243" spans="1:6" hidden="1" outlineLevel="1" x14ac:dyDescent="0.3">
      <c r="A243" s="9">
        <v>14</v>
      </c>
      <c r="B243" s="57" t="s">
        <v>247</v>
      </c>
      <c r="C243" s="58">
        <v>620.89873439175005</v>
      </c>
      <c r="D243" s="58">
        <v>30</v>
      </c>
      <c r="E243" s="58">
        <v>0</v>
      </c>
      <c r="F243" s="59">
        <f t="shared" si="14"/>
        <v>0</v>
      </c>
    </row>
    <row r="244" spans="1:6" hidden="1" outlineLevel="1" x14ac:dyDescent="0.3">
      <c r="A244" s="9">
        <v>14</v>
      </c>
      <c r="B244" s="57" t="s">
        <v>248</v>
      </c>
      <c r="C244" s="58">
        <v>122.180430738985</v>
      </c>
      <c r="D244" s="58"/>
      <c r="E244" s="58">
        <v>10</v>
      </c>
      <c r="F244" s="59">
        <v>10</v>
      </c>
    </row>
    <row r="245" spans="1:6" hidden="1" outlineLevel="1" x14ac:dyDescent="0.3">
      <c r="A245" s="9">
        <v>14</v>
      </c>
      <c r="B245" s="57" t="s">
        <v>249</v>
      </c>
      <c r="C245" s="58">
        <v>69.976064877782207</v>
      </c>
      <c r="D245" s="52">
        <v>0</v>
      </c>
      <c r="E245" s="52">
        <v>0</v>
      </c>
      <c r="F245" s="59">
        <f t="shared" si="14"/>
        <v>0</v>
      </c>
    </row>
    <row r="246" spans="1:6" hidden="1" outlineLevel="1" x14ac:dyDescent="0.3">
      <c r="A246" s="9">
        <v>14</v>
      </c>
      <c r="B246" s="57" t="s">
        <v>250</v>
      </c>
      <c r="C246" s="58">
        <v>56.647290615347501</v>
      </c>
      <c r="D246" s="52"/>
      <c r="E246" s="52">
        <v>10</v>
      </c>
      <c r="F246" s="59">
        <v>10</v>
      </c>
    </row>
    <row r="247" spans="1:6" hidden="1" outlineLevel="1" x14ac:dyDescent="0.3">
      <c r="A247" s="9">
        <v>14</v>
      </c>
      <c r="B247" s="57" t="s">
        <v>251</v>
      </c>
      <c r="C247" s="58">
        <v>306.56180803599801</v>
      </c>
      <c r="D247" s="58">
        <v>20</v>
      </c>
      <c r="E247" s="58">
        <v>0</v>
      </c>
      <c r="F247" s="59">
        <f t="shared" si="14"/>
        <v>0</v>
      </c>
    </row>
    <row r="248" spans="1:6" hidden="1" outlineLevel="1" x14ac:dyDescent="0.3">
      <c r="A248" s="9">
        <v>14</v>
      </c>
      <c r="B248" s="57" t="s">
        <v>252</v>
      </c>
      <c r="C248" s="58">
        <v>218.814044141636</v>
      </c>
      <c r="D248" s="52">
        <v>0</v>
      </c>
      <c r="E248" s="52">
        <v>0</v>
      </c>
      <c r="F248" s="59">
        <f t="shared" si="14"/>
        <v>0</v>
      </c>
    </row>
    <row r="249" spans="1:6" hidden="1" outlineLevel="1" x14ac:dyDescent="0.3">
      <c r="A249" s="9">
        <v>14</v>
      </c>
      <c r="B249" s="57" t="s">
        <v>253</v>
      </c>
      <c r="C249" s="58">
        <v>63.311677746564797</v>
      </c>
      <c r="D249" s="58"/>
      <c r="E249" s="58">
        <v>10</v>
      </c>
      <c r="F249" s="59">
        <v>10</v>
      </c>
    </row>
    <row r="250" spans="1:6" hidden="1" outlineLevel="1" x14ac:dyDescent="0.3">
      <c r="A250" s="9">
        <v>14</v>
      </c>
      <c r="B250" s="57" t="s">
        <v>254</v>
      </c>
      <c r="C250" s="58">
        <v>3293.3179740099099</v>
      </c>
      <c r="D250" s="52">
        <v>250</v>
      </c>
      <c r="E250" s="52">
        <v>90</v>
      </c>
      <c r="F250" s="59">
        <v>90</v>
      </c>
    </row>
    <row r="251" spans="1:6" hidden="1" outlineLevel="1" x14ac:dyDescent="0.3">
      <c r="A251" s="9">
        <v>14</v>
      </c>
      <c r="B251" s="57" t="s">
        <v>255</v>
      </c>
      <c r="C251" s="58">
        <v>144.39505450970901</v>
      </c>
      <c r="D251" s="52"/>
      <c r="E251" s="52">
        <v>0</v>
      </c>
      <c r="F251" s="59">
        <f t="shared" si="14"/>
        <v>0</v>
      </c>
    </row>
    <row r="252" spans="1:6" hidden="1" outlineLevel="1" x14ac:dyDescent="0.3">
      <c r="A252" s="9">
        <v>14</v>
      </c>
      <c r="B252" s="57" t="s">
        <v>256</v>
      </c>
      <c r="C252" s="58">
        <v>89.969226271434195</v>
      </c>
      <c r="D252" s="52"/>
      <c r="E252" s="52">
        <v>0</v>
      </c>
      <c r="F252" s="59">
        <f t="shared" si="14"/>
        <v>0</v>
      </c>
    </row>
    <row r="253" spans="1:6" hidden="1" outlineLevel="1" x14ac:dyDescent="0.3">
      <c r="A253" s="9">
        <v>14</v>
      </c>
      <c r="B253" s="57" t="s">
        <v>257</v>
      </c>
      <c r="C253" s="58">
        <v>249.91451742065101</v>
      </c>
      <c r="D253" s="52"/>
      <c r="E253" s="52">
        <v>20</v>
      </c>
      <c r="F253" s="59">
        <v>20</v>
      </c>
    </row>
    <row r="254" spans="1:6" hidden="1" outlineLevel="1" x14ac:dyDescent="0.3">
      <c r="A254" s="9">
        <v>14</v>
      </c>
      <c r="B254" s="57" t="s">
        <v>432</v>
      </c>
      <c r="C254" s="58">
        <v>147.72724807531799</v>
      </c>
      <c r="D254" s="52">
        <v>20</v>
      </c>
      <c r="E254" s="52">
        <v>10</v>
      </c>
      <c r="F254" s="59">
        <v>10</v>
      </c>
    </row>
    <row r="255" spans="1:6" hidden="1" outlineLevel="1" x14ac:dyDescent="0.3">
      <c r="A255" s="9">
        <v>14</v>
      </c>
      <c r="B255" s="57" t="s">
        <v>259</v>
      </c>
      <c r="C255" s="58">
        <v>171.05260303457899</v>
      </c>
      <c r="D255" s="52"/>
      <c r="E255" s="52">
        <v>10</v>
      </c>
      <c r="F255" s="59">
        <v>10</v>
      </c>
    </row>
    <row r="256" spans="1:6" hidden="1" outlineLevel="1" x14ac:dyDescent="0.3">
      <c r="A256" s="9">
        <v>14</v>
      </c>
      <c r="B256" s="57" t="s">
        <v>260</v>
      </c>
      <c r="C256" s="58">
        <v>63.311677746564797</v>
      </c>
      <c r="D256" s="52"/>
      <c r="E256" s="52">
        <v>0</v>
      </c>
      <c r="F256" s="59">
        <f t="shared" si="14"/>
        <v>0</v>
      </c>
    </row>
    <row r="257" spans="1:6" hidden="1" outlineLevel="1" x14ac:dyDescent="0.3">
      <c r="A257" s="9">
        <v>14</v>
      </c>
      <c r="B257" s="57" t="s">
        <v>261</v>
      </c>
      <c r="C257" s="58">
        <v>117.73750598484</v>
      </c>
      <c r="D257" s="52"/>
      <c r="E257" s="52">
        <v>10</v>
      </c>
      <c r="F257" s="59">
        <v>10</v>
      </c>
    </row>
    <row r="258" spans="1:6" hidden="1" outlineLevel="1" x14ac:dyDescent="0.3">
      <c r="A258" s="9">
        <v>14</v>
      </c>
      <c r="B258" s="57" t="s">
        <v>262</v>
      </c>
      <c r="C258" s="58">
        <v>114.405312419231</v>
      </c>
      <c r="D258" s="52">
        <v>20</v>
      </c>
      <c r="E258" s="52">
        <v>0</v>
      </c>
      <c r="F258" s="59">
        <f t="shared" si="14"/>
        <v>0</v>
      </c>
    </row>
    <row r="259" spans="1:6" hidden="1" outlineLevel="1" x14ac:dyDescent="0.3">
      <c r="A259" s="9">
        <v>14</v>
      </c>
      <c r="B259" s="57" t="s">
        <v>263</v>
      </c>
      <c r="C259" s="58">
        <v>138.84139856702799</v>
      </c>
      <c r="D259" s="52"/>
      <c r="E259" s="52">
        <v>10</v>
      </c>
      <c r="F259" s="59">
        <v>10</v>
      </c>
    </row>
    <row r="260" spans="1:6" hidden="1" outlineLevel="1" x14ac:dyDescent="0.3">
      <c r="A260" s="9">
        <v>14</v>
      </c>
      <c r="B260" s="57" t="s">
        <v>264</v>
      </c>
      <c r="C260" s="58">
        <v>58.8687529924199</v>
      </c>
      <c r="D260" s="52">
        <v>10</v>
      </c>
      <c r="E260" s="52">
        <v>0</v>
      </c>
      <c r="F260" s="59">
        <f t="shared" ref="F260:F321" si="17">E260+(E260*0.05)</f>
        <v>0</v>
      </c>
    </row>
    <row r="261" spans="1:6" hidden="1" outlineLevel="1" x14ac:dyDescent="0.3">
      <c r="A261" s="9">
        <v>14</v>
      </c>
      <c r="B261" s="57" t="s">
        <v>265</v>
      </c>
      <c r="C261" s="58">
        <v>117.73750598484</v>
      </c>
      <c r="D261" s="52"/>
      <c r="E261" s="52">
        <v>10</v>
      </c>
      <c r="F261" s="59">
        <v>10</v>
      </c>
    </row>
    <row r="262" spans="1:6" hidden="1" outlineLevel="1" x14ac:dyDescent="0.3">
      <c r="A262" s="9">
        <v>14</v>
      </c>
      <c r="B262" s="57" t="s">
        <v>266</v>
      </c>
      <c r="C262" s="58">
        <v>402.084690250113</v>
      </c>
      <c r="D262" s="52"/>
      <c r="E262" s="52">
        <v>10</v>
      </c>
      <c r="F262" s="59">
        <v>10</v>
      </c>
    </row>
    <row r="263" spans="1:6" collapsed="1" x14ac:dyDescent="0.3">
      <c r="A263" s="38" t="s">
        <v>267</v>
      </c>
      <c r="B263" s="61"/>
      <c r="C263" s="62">
        <f>SUM(C235:C262)</f>
        <v>7502.9891785622021</v>
      </c>
      <c r="D263" s="62">
        <f t="shared" ref="D263" si="18">SUM(D235:D262)</f>
        <v>370</v>
      </c>
      <c r="E263" s="62">
        <f>SUM(E235:E262)</f>
        <v>250</v>
      </c>
      <c r="F263" s="62">
        <f>SUM(F235:F262)</f>
        <v>250</v>
      </c>
    </row>
    <row r="264" spans="1:6" hidden="1" outlineLevel="1" x14ac:dyDescent="0.3">
      <c r="A264" s="9">
        <v>15</v>
      </c>
      <c r="B264" s="57" t="s">
        <v>268</v>
      </c>
      <c r="C264" s="58">
        <v>86.637032705825504</v>
      </c>
      <c r="D264" s="52"/>
      <c r="E264" s="52">
        <v>0</v>
      </c>
      <c r="F264" s="59">
        <f t="shared" si="17"/>
        <v>0</v>
      </c>
    </row>
    <row r="265" spans="1:6" hidden="1" outlineLevel="1" x14ac:dyDescent="0.3">
      <c r="A265" s="9">
        <v>15</v>
      </c>
      <c r="B265" s="57" t="s">
        <v>269</v>
      </c>
      <c r="C265" s="58">
        <v>483.168067013258</v>
      </c>
      <c r="D265" s="52"/>
      <c r="E265" s="52">
        <v>10</v>
      </c>
      <c r="F265" s="59">
        <v>10</v>
      </c>
    </row>
    <row r="266" spans="1:6" hidden="1" outlineLevel="1" x14ac:dyDescent="0.3">
      <c r="A266" s="9">
        <v>15</v>
      </c>
      <c r="B266" s="57" t="s">
        <v>270</v>
      </c>
      <c r="C266" s="58">
        <v>84.415570328753105</v>
      </c>
      <c r="D266" s="52">
        <v>20</v>
      </c>
      <c r="E266" s="52">
        <v>0</v>
      </c>
      <c r="F266" s="59">
        <f t="shared" si="17"/>
        <v>0</v>
      </c>
    </row>
    <row r="267" spans="1:6" hidden="1" outlineLevel="1" x14ac:dyDescent="0.3">
      <c r="A267" s="9">
        <v>15</v>
      </c>
      <c r="B267" s="57" t="s">
        <v>271</v>
      </c>
      <c r="C267" s="58">
        <v>790.84060623779203</v>
      </c>
      <c r="D267" s="58"/>
      <c r="E267" s="58">
        <v>50</v>
      </c>
      <c r="F267" s="59">
        <v>50</v>
      </c>
    </row>
    <row r="268" spans="1:6" hidden="1" outlineLevel="1" x14ac:dyDescent="0.3">
      <c r="A268" s="9">
        <v>15</v>
      </c>
      <c r="B268" s="57" t="s">
        <v>272</v>
      </c>
      <c r="C268" s="58">
        <v>121.069699550449</v>
      </c>
      <c r="D268" s="58"/>
      <c r="E268" s="58">
        <v>10</v>
      </c>
      <c r="F268" s="59">
        <v>10</v>
      </c>
    </row>
    <row r="269" spans="1:6" hidden="1" outlineLevel="1" x14ac:dyDescent="0.3">
      <c r="A269" s="9">
        <v>15</v>
      </c>
      <c r="B269" s="57" t="s">
        <v>273</v>
      </c>
      <c r="C269" s="58">
        <v>84.415570328753105</v>
      </c>
      <c r="D269" s="58">
        <v>20</v>
      </c>
      <c r="E269" s="58">
        <v>0</v>
      </c>
      <c r="F269" s="59">
        <f t="shared" si="17"/>
        <v>0</v>
      </c>
    </row>
    <row r="270" spans="1:6" hidden="1" outlineLevel="1" x14ac:dyDescent="0.3">
      <c r="A270" s="9">
        <v>15</v>
      </c>
      <c r="B270" s="57" t="s">
        <v>274</v>
      </c>
      <c r="C270" s="58">
        <v>143.28432332117299</v>
      </c>
      <c r="D270" s="58">
        <v>20</v>
      </c>
      <c r="E270" s="58">
        <v>0</v>
      </c>
      <c r="F270" s="59">
        <f t="shared" si="17"/>
        <v>0</v>
      </c>
    </row>
    <row r="271" spans="1:6" hidden="1" outlineLevel="1" x14ac:dyDescent="0.3">
      <c r="A271" s="9">
        <v>15</v>
      </c>
      <c r="B271" s="57" t="s">
        <v>275</v>
      </c>
      <c r="C271" s="58">
        <v>148.83797926385401</v>
      </c>
      <c r="D271" s="58"/>
      <c r="E271" s="58">
        <v>10</v>
      </c>
      <c r="F271" s="59">
        <v>10</v>
      </c>
    </row>
    <row r="272" spans="1:6" hidden="1" outlineLevel="1" x14ac:dyDescent="0.3">
      <c r="A272" s="9">
        <v>15</v>
      </c>
      <c r="B272" s="57" t="s">
        <v>276</v>
      </c>
      <c r="C272" s="58">
        <v>99.965806968260196</v>
      </c>
      <c r="D272" s="58"/>
      <c r="E272" s="58">
        <v>10</v>
      </c>
      <c r="F272" s="59">
        <v>10</v>
      </c>
    </row>
    <row r="273" spans="1:6" hidden="1" outlineLevel="1" x14ac:dyDescent="0.3">
      <c r="A273" s="9">
        <v>15</v>
      </c>
      <c r="B273" s="57" t="s">
        <v>277</v>
      </c>
      <c r="C273" s="58">
        <v>77.751183197535696</v>
      </c>
      <c r="D273" s="58">
        <v>0</v>
      </c>
      <c r="E273" s="58">
        <v>0</v>
      </c>
      <c r="F273" s="59">
        <f t="shared" si="17"/>
        <v>0</v>
      </c>
    </row>
    <row r="274" spans="1:6" hidden="1" outlineLevel="1" x14ac:dyDescent="0.3">
      <c r="A274" s="9">
        <v>15</v>
      </c>
      <c r="B274" s="57" t="s">
        <v>278</v>
      </c>
      <c r="C274" s="58">
        <v>134.398473812883</v>
      </c>
      <c r="D274" s="58">
        <v>20</v>
      </c>
      <c r="E274" s="58">
        <v>0</v>
      </c>
      <c r="F274" s="59">
        <f t="shared" si="17"/>
        <v>0</v>
      </c>
    </row>
    <row r="275" spans="1:6" hidden="1" outlineLevel="1" x14ac:dyDescent="0.3">
      <c r="A275" s="9">
        <v>15</v>
      </c>
      <c r="B275" s="57" t="s">
        <v>279</v>
      </c>
      <c r="C275" s="58">
        <v>72.197527254854606</v>
      </c>
      <c r="D275" s="58">
        <v>10</v>
      </c>
      <c r="E275" s="58">
        <v>0</v>
      </c>
      <c r="F275" s="59">
        <f t="shared" si="17"/>
        <v>0</v>
      </c>
    </row>
    <row r="276" spans="1:6" hidden="1" outlineLevel="1" x14ac:dyDescent="0.3">
      <c r="A276" s="9">
        <v>15</v>
      </c>
      <c r="B276" s="57" t="s">
        <v>280</v>
      </c>
      <c r="C276" s="58">
        <v>88.858495082898003</v>
      </c>
      <c r="D276" s="58">
        <v>10</v>
      </c>
      <c r="E276" s="58">
        <v>0</v>
      </c>
      <c r="F276" s="59">
        <f t="shared" si="17"/>
        <v>0</v>
      </c>
    </row>
    <row r="277" spans="1:6" hidden="1" outlineLevel="1" x14ac:dyDescent="0.3">
      <c r="A277" s="9">
        <v>15</v>
      </c>
      <c r="B277" s="57" t="s">
        <v>281</v>
      </c>
      <c r="C277" s="58">
        <v>407.63834619279402</v>
      </c>
      <c r="D277" s="58">
        <v>60</v>
      </c>
      <c r="E277" s="58">
        <v>0</v>
      </c>
      <c r="F277" s="59">
        <f t="shared" si="17"/>
        <v>0</v>
      </c>
    </row>
    <row r="278" spans="1:6" hidden="1" outlineLevel="1" x14ac:dyDescent="0.3">
      <c r="A278" s="9" t="s">
        <v>434</v>
      </c>
      <c r="B278" s="57" t="s">
        <v>282</v>
      </c>
      <c r="C278" s="58">
        <v>725.30746611415498</v>
      </c>
      <c r="D278" s="58"/>
      <c r="E278" s="58">
        <v>40</v>
      </c>
      <c r="F278" s="59">
        <v>40</v>
      </c>
    </row>
    <row r="279" spans="1:6" hidden="1" outlineLevel="1" x14ac:dyDescent="0.3">
      <c r="A279" s="9">
        <v>15</v>
      </c>
      <c r="B279" s="57" t="s">
        <v>283</v>
      </c>
      <c r="C279" s="58">
        <v>544.25828238275005</v>
      </c>
      <c r="D279" s="58"/>
      <c r="E279" s="58">
        <v>40</v>
      </c>
      <c r="F279" s="59">
        <v>40</v>
      </c>
    </row>
    <row r="280" spans="1:6" hidden="1" outlineLevel="1" x14ac:dyDescent="0.3">
      <c r="A280" s="9">
        <v>15</v>
      </c>
      <c r="B280" s="57" t="s">
        <v>284</v>
      </c>
      <c r="C280" s="58">
        <v>15141.4875621258</v>
      </c>
      <c r="D280" s="58">
        <v>740</v>
      </c>
      <c r="E280" s="58">
        <v>100</v>
      </c>
      <c r="F280" s="59">
        <v>110</v>
      </c>
    </row>
    <row r="281" spans="1:6" hidden="1" outlineLevel="1" x14ac:dyDescent="0.3">
      <c r="A281" s="9">
        <v>15</v>
      </c>
      <c r="B281" s="57" t="s">
        <v>433</v>
      </c>
      <c r="C281" s="58">
        <v>105.519462910941</v>
      </c>
      <c r="D281" s="58"/>
      <c r="E281" s="58">
        <v>10</v>
      </c>
      <c r="F281" s="59">
        <v>10</v>
      </c>
    </row>
    <row r="282" spans="1:6" hidden="1" outlineLevel="1" x14ac:dyDescent="0.3">
      <c r="A282" s="9">
        <v>15</v>
      </c>
      <c r="B282" s="57" t="s">
        <v>286</v>
      </c>
      <c r="C282" s="58">
        <v>103.298000533869</v>
      </c>
      <c r="D282" s="58"/>
      <c r="E282" s="58">
        <v>0</v>
      </c>
      <c r="F282" s="59">
        <f t="shared" si="17"/>
        <v>0</v>
      </c>
    </row>
    <row r="283" spans="1:6" hidden="1" outlineLevel="1" x14ac:dyDescent="0.3">
      <c r="A283" s="9">
        <v>15</v>
      </c>
      <c r="B283" s="57" t="s">
        <v>287</v>
      </c>
      <c r="C283" s="58">
        <v>567.583637342011</v>
      </c>
      <c r="D283" s="58"/>
      <c r="E283" s="58">
        <v>20</v>
      </c>
      <c r="F283" s="59">
        <v>20</v>
      </c>
    </row>
    <row r="284" spans="1:6" hidden="1" outlineLevel="1" x14ac:dyDescent="0.3">
      <c r="A284" s="9">
        <v>15</v>
      </c>
      <c r="B284" s="57" t="s">
        <v>288</v>
      </c>
      <c r="C284" s="58">
        <v>77.751183197535696</v>
      </c>
      <c r="D284" s="58">
        <v>10</v>
      </c>
      <c r="E284" s="58">
        <v>10</v>
      </c>
      <c r="F284" s="59">
        <v>10</v>
      </c>
    </row>
    <row r="285" spans="1:6" hidden="1" outlineLevel="1" x14ac:dyDescent="0.3">
      <c r="A285" s="9" t="s">
        <v>434</v>
      </c>
      <c r="B285" s="57" t="s">
        <v>289</v>
      </c>
      <c r="C285" s="58">
        <v>835.26985377924098</v>
      </c>
      <c r="D285" s="58"/>
      <c r="E285" s="58">
        <v>30</v>
      </c>
      <c r="F285" s="59">
        <v>30</v>
      </c>
    </row>
    <row r="286" spans="1:6" hidden="1" outlineLevel="1" x14ac:dyDescent="0.3">
      <c r="A286" s="9">
        <v>15</v>
      </c>
      <c r="B286" s="57" t="s">
        <v>290</v>
      </c>
      <c r="C286" s="58">
        <v>194.377957993839</v>
      </c>
      <c r="D286" s="58">
        <v>0</v>
      </c>
      <c r="E286" s="58">
        <v>0</v>
      </c>
      <c r="F286" s="59">
        <v>0</v>
      </c>
    </row>
    <row r="287" spans="1:6" hidden="1" outlineLevel="1" x14ac:dyDescent="0.3">
      <c r="A287" s="9">
        <v>15</v>
      </c>
      <c r="B287" s="57" t="s">
        <v>291</v>
      </c>
      <c r="C287" s="58">
        <v>148.83797926385401</v>
      </c>
      <c r="D287" s="58"/>
      <c r="E287" s="58">
        <v>0</v>
      </c>
      <c r="F287" s="59">
        <f t="shared" si="17"/>
        <v>0</v>
      </c>
    </row>
    <row r="288" spans="1:6" hidden="1" outlineLevel="1" x14ac:dyDescent="0.3">
      <c r="A288" s="9">
        <v>15</v>
      </c>
      <c r="B288" s="57" t="s">
        <v>292</v>
      </c>
      <c r="C288" s="58">
        <v>231.032087215535</v>
      </c>
      <c r="D288" s="58"/>
      <c r="E288" s="58">
        <v>20</v>
      </c>
      <c r="F288" s="59">
        <v>20</v>
      </c>
    </row>
    <row r="289" spans="1:6" hidden="1" outlineLevel="1" x14ac:dyDescent="0.3">
      <c r="A289" s="9">
        <v>15</v>
      </c>
      <c r="B289" s="57" t="s">
        <v>293</v>
      </c>
      <c r="C289" s="58">
        <v>45.539978729985201</v>
      </c>
      <c r="D289" s="52">
        <v>10</v>
      </c>
      <c r="E289" s="52">
        <v>10</v>
      </c>
      <c r="F289" s="59">
        <v>10</v>
      </c>
    </row>
    <row r="290" spans="1:6" hidden="1" outlineLevel="1" x14ac:dyDescent="0.3">
      <c r="A290" s="9">
        <v>15</v>
      </c>
      <c r="B290" s="57" t="s">
        <v>294</v>
      </c>
      <c r="C290" s="58">
        <v>164.38821590336099</v>
      </c>
      <c r="D290" s="52"/>
      <c r="E290" s="52">
        <v>10</v>
      </c>
      <c r="F290" s="59">
        <v>10</v>
      </c>
    </row>
    <row r="291" spans="1:6" hidden="1" outlineLevel="1" x14ac:dyDescent="0.3">
      <c r="A291" s="9">
        <v>15</v>
      </c>
      <c r="B291" s="57" t="s">
        <v>295</v>
      </c>
      <c r="C291" s="58">
        <v>131.06628024727499</v>
      </c>
      <c r="D291" s="52"/>
      <c r="E291" s="52">
        <v>10</v>
      </c>
      <c r="F291" s="59">
        <v>10</v>
      </c>
    </row>
    <row r="292" spans="1:6" hidden="1" outlineLevel="1" x14ac:dyDescent="0.3">
      <c r="A292" s="9">
        <v>15</v>
      </c>
      <c r="B292" s="57" t="s">
        <v>296</v>
      </c>
      <c r="C292" s="58">
        <v>2100.3926775220002</v>
      </c>
      <c r="D292" s="52">
        <v>80</v>
      </c>
      <c r="E292" s="52">
        <v>0</v>
      </c>
      <c r="F292" s="59">
        <f t="shared" si="17"/>
        <v>0</v>
      </c>
    </row>
    <row r="293" spans="1:6" hidden="1" outlineLevel="1" x14ac:dyDescent="0.3">
      <c r="A293" s="9">
        <v>15</v>
      </c>
      <c r="B293" s="57" t="s">
        <v>297</v>
      </c>
      <c r="C293" s="58">
        <v>61.090215369492398</v>
      </c>
      <c r="D293" s="52">
        <v>10</v>
      </c>
      <c r="E293" s="52">
        <v>0</v>
      </c>
      <c r="F293" s="59">
        <f t="shared" si="17"/>
        <v>0</v>
      </c>
    </row>
    <row r="294" spans="1:6" collapsed="1" x14ac:dyDescent="0.3">
      <c r="A294" s="38" t="s">
        <v>298</v>
      </c>
      <c r="B294" s="61"/>
      <c r="C294" s="62">
        <f>SUM(C264:C293)</f>
        <v>24000.679521890728</v>
      </c>
      <c r="D294" s="62">
        <f t="shared" ref="D294" si="19">SUM(D264:D293)</f>
        <v>1010</v>
      </c>
      <c r="E294" s="62">
        <f>SUM(E264:E293)</f>
        <v>390</v>
      </c>
      <c r="F294" s="62">
        <f>SUM(F264:F293)</f>
        <v>400</v>
      </c>
    </row>
    <row r="295" spans="1:6" hidden="1" outlineLevel="1" x14ac:dyDescent="0.3">
      <c r="A295" s="9">
        <v>16</v>
      </c>
      <c r="B295" s="57" t="s">
        <v>299</v>
      </c>
      <c r="C295" s="58">
        <v>2383.6291305987402</v>
      </c>
      <c r="D295" s="52">
        <v>150</v>
      </c>
      <c r="E295" s="52">
        <v>40</v>
      </c>
      <c r="F295" s="59">
        <v>40</v>
      </c>
    </row>
    <row r="296" spans="1:6" hidden="1" outlineLevel="1" x14ac:dyDescent="0.3">
      <c r="A296" s="9">
        <v>16</v>
      </c>
      <c r="B296" s="57" t="s">
        <v>300</v>
      </c>
      <c r="C296" s="58">
        <v>3426.6057166342498</v>
      </c>
      <c r="D296" s="52">
        <v>400</v>
      </c>
      <c r="E296" s="52">
        <v>0</v>
      </c>
      <c r="F296" s="59">
        <f t="shared" si="17"/>
        <v>0</v>
      </c>
    </row>
    <row r="297" spans="1:6" hidden="1" outlineLevel="1" x14ac:dyDescent="0.3">
      <c r="A297" s="9">
        <v>16</v>
      </c>
      <c r="B297" s="57" t="s">
        <v>301</v>
      </c>
      <c r="C297" s="58">
        <v>134.398473812883</v>
      </c>
      <c r="D297" s="52"/>
      <c r="E297" s="52">
        <v>10</v>
      </c>
      <c r="F297" s="59">
        <v>10</v>
      </c>
    </row>
    <row r="298" spans="1:6" hidden="1" outlineLevel="1" x14ac:dyDescent="0.3">
      <c r="A298" s="9">
        <v>16</v>
      </c>
      <c r="B298" s="57" t="s">
        <v>302</v>
      </c>
      <c r="C298" s="58">
        <v>145.50578569824501</v>
      </c>
      <c r="D298" s="52"/>
      <c r="E298" s="52">
        <v>30</v>
      </c>
      <c r="F298" s="59">
        <v>30</v>
      </c>
    </row>
    <row r="299" spans="1:6" hidden="1" outlineLevel="1" x14ac:dyDescent="0.3">
      <c r="A299" s="9">
        <v>16</v>
      </c>
      <c r="B299" s="57" t="s">
        <v>303</v>
      </c>
      <c r="C299" s="58">
        <v>197.71015155944801</v>
      </c>
      <c r="D299" s="52"/>
      <c r="E299" s="52">
        <v>10</v>
      </c>
      <c r="F299" s="59">
        <v>10</v>
      </c>
    </row>
    <row r="300" spans="1:6" hidden="1" outlineLevel="1" x14ac:dyDescent="0.3">
      <c r="A300" s="9">
        <v>16</v>
      </c>
      <c r="B300" s="57" t="s">
        <v>304</v>
      </c>
      <c r="C300" s="58">
        <v>157.723828772144</v>
      </c>
      <c r="D300" s="52"/>
      <c r="E300" s="52">
        <v>0</v>
      </c>
      <c r="F300" s="59">
        <f t="shared" si="17"/>
        <v>0</v>
      </c>
    </row>
    <row r="301" spans="1:6" hidden="1" outlineLevel="1" x14ac:dyDescent="0.3">
      <c r="A301" s="9">
        <v>16</v>
      </c>
      <c r="B301" s="57" t="s">
        <v>305</v>
      </c>
      <c r="C301" s="58">
        <v>324.333507052578</v>
      </c>
      <c r="D301" s="58"/>
      <c r="E301" s="58">
        <v>10</v>
      </c>
      <c r="F301" s="59">
        <v>10</v>
      </c>
    </row>
    <row r="302" spans="1:6" hidden="1" outlineLevel="1" x14ac:dyDescent="0.3">
      <c r="A302" s="9">
        <v>16</v>
      </c>
      <c r="B302" s="57" t="s">
        <v>306</v>
      </c>
      <c r="C302" s="58">
        <v>147.72724807531799</v>
      </c>
      <c r="D302" s="58"/>
      <c r="E302" s="58">
        <v>10</v>
      </c>
      <c r="F302" s="59">
        <v>10</v>
      </c>
    </row>
    <row r="303" spans="1:6" hidden="1" outlineLevel="1" x14ac:dyDescent="0.3">
      <c r="A303" s="9" t="s">
        <v>435</v>
      </c>
      <c r="B303" s="57" t="s">
        <v>307</v>
      </c>
      <c r="C303" s="58">
        <v>697.53918640074903</v>
      </c>
      <c r="D303" s="58"/>
      <c r="E303" s="58">
        <v>20</v>
      </c>
      <c r="F303" s="59">
        <v>20</v>
      </c>
    </row>
    <row r="304" spans="1:6" hidden="1" outlineLevel="1" x14ac:dyDescent="0.3">
      <c r="A304" s="9">
        <v>16</v>
      </c>
      <c r="B304" s="57" t="s">
        <v>308</v>
      </c>
      <c r="C304" s="58">
        <v>124.401893116057</v>
      </c>
      <c r="D304" s="58">
        <v>20</v>
      </c>
      <c r="E304" s="58">
        <v>0</v>
      </c>
      <c r="F304" s="59">
        <f t="shared" si="17"/>
        <v>0</v>
      </c>
    </row>
    <row r="305" spans="1:6" hidden="1" outlineLevel="1" x14ac:dyDescent="0.3">
      <c r="A305" s="9">
        <v>16</v>
      </c>
      <c r="B305" s="57" t="s">
        <v>309</v>
      </c>
      <c r="C305" s="58">
        <v>163.27748471482499</v>
      </c>
      <c r="D305" s="58"/>
      <c r="E305" s="58">
        <v>10</v>
      </c>
      <c r="F305" s="59">
        <v>10</v>
      </c>
    </row>
    <row r="306" spans="1:6" hidden="1" outlineLevel="1" x14ac:dyDescent="0.3">
      <c r="A306" s="9">
        <v>16</v>
      </c>
      <c r="B306" s="57" t="s">
        <v>310</v>
      </c>
      <c r="C306" s="58">
        <v>121.069699550449</v>
      </c>
      <c r="D306" s="58"/>
      <c r="E306" s="58">
        <v>10</v>
      </c>
      <c r="F306" s="59">
        <v>10</v>
      </c>
    </row>
    <row r="307" spans="1:6" hidden="1" outlineLevel="1" x14ac:dyDescent="0.3">
      <c r="A307" s="9">
        <v>16</v>
      </c>
      <c r="B307" s="57" t="s">
        <v>311</v>
      </c>
      <c r="C307" s="58">
        <v>199.93161393651999</v>
      </c>
      <c r="D307" s="52"/>
      <c r="E307" s="52">
        <v>10</v>
      </c>
      <c r="F307" s="59">
        <v>10</v>
      </c>
    </row>
    <row r="308" spans="1:6" hidden="1" outlineLevel="1" x14ac:dyDescent="0.3">
      <c r="A308" s="9">
        <v>16</v>
      </c>
      <c r="B308" s="57" t="s">
        <v>312</v>
      </c>
      <c r="C308" s="58">
        <v>78.861914386072002</v>
      </c>
      <c r="D308" s="52"/>
      <c r="E308" s="52">
        <v>0</v>
      </c>
      <c r="F308" s="59">
        <f t="shared" si="17"/>
        <v>0</v>
      </c>
    </row>
    <row r="309" spans="1:6" hidden="1" outlineLevel="1" x14ac:dyDescent="0.3">
      <c r="A309" s="9">
        <v>16</v>
      </c>
      <c r="B309" s="57" t="s">
        <v>313</v>
      </c>
      <c r="C309" s="58">
        <v>98.855075779724004</v>
      </c>
      <c r="D309" s="52"/>
      <c r="E309" s="52">
        <v>0</v>
      </c>
      <c r="F309" s="59">
        <f t="shared" si="17"/>
        <v>0</v>
      </c>
    </row>
    <row r="310" spans="1:6" hidden="1" outlineLevel="1" x14ac:dyDescent="0.3">
      <c r="A310" s="9">
        <v>16</v>
      </c>
      <c r="B310" s="57" t="s">
        <v>314</v>
      </c>
      <c r="C310" s="58">
        <v>147.72724807531799</v>
      </c>
      <c r="D310" s="52"/>
      <c r="E310" s="52">
        <v>0</v>
      </c>
      <c r="F310" s="59">
        <f t="shared" si="17"/>
        <v>0</v>
      </c>
    </row>
    <row r="311" spans="1:6" hidden="1" outlineLevel="1" x14ac:dyDescent="0.3">
      <c r="A311" s="9">
        <v>16</v>
      </c>
      <c r="B311" s="57" t="s">
        <v>315</v>
      </c>
      <c r="C311" s="58">
        <v>223.256968895781</v>
      </c>
      <c r="D311" s="52"/>
      <c r="E311" s="52">
        <v>0</v>
      </c>
      <c r="F311" s="59">
        <f t="shared" si="17"/>
        <v>0</v>
      </c>
    </row>
    <row r="312" spans="1:6" collapsed="1" x14ac:dyDescent="0.3">
      <c r="A312" s="38" t="s">
        <v>316</v>
      </c>
      <c r="B312" s="61"/>
      <c r="C312" s="62">
        <f>SUM(C295:C311)</f>
        <v>8772.5549270591</v>
      </c>
      <c r="D312" s="62">
        <f t="shared" ref="D312" si="20">SUM(D295:D311)</f>
        <v>570</v>
      </c>
      <c r="E312" s="62">
        <f>SUM(E295:E311)</f>
        <v>160</v>
      </c>
      <c r="F312" s="62">
        <f>SUM(F295:F311)</f>
        <v>160</v>
      </c>
    </row>
    <row r="313" spans="1:6" hidden="1" outlineLevel="1" x14ac:dyDescent="0.3">
      <c r="A313" s="9">
        <v>17</v>
      </c>
      <c r="B313" s="57" t="s">
        <v>317</v>
      </c>
      <c r="C313" s="58">
        <v>243.250130289433</v>
      </c>
      <c r="D313" s="52"/>
      <c r="E313" s="52">
        <v>0</v>
      </c>
      <c r="F313" s="59">
        <v>0</v>
      </c>
    </row>
    <row r="314" spans="1:6" hidden="1" outlineLevel="1" x14ac:dyDescent="0.3">
      <c r="A314" s="9">
        <v>17</v>
      </c>
      <c r="B314" s="57" t="s">
        <v>318</v>
      </c>
      <c r="C314" s="58">
        <v>311.00473279014301</v>
      </c>
      <c r="D314" s="52"/>
      <c r="E314" s="52">
        <v>10</v>
      </c>
      <c r="F314" s="59">
        <v>10</v>
      </c>
    </row>
    <row r="315" spans="1:6" hidden="1" outlineLevel="1" x14ac:dyDescent="0.3">
      <c r="A315" s="9">
        <v>17</v>
      </c>
      <c r="B315" s="57" t="s">
        <v>319</v>
      </c>
      <c r="C315" s="58">
        <v>243.250130289433</v>
      </c>
      <c r="D315" s="52"/>
      <c r="E315" s="52">
        <v>30</v>
      </c>
      <c r="F315" s="59">
        <v>30</v>
      </c>
    </row>
    <row r="316" spans="1:6" hidden="1" outlineLevel="1" x14ac:dyDescent="0.3">
      <c r="A316" s="9">
        <v>17</v>
      </c>
      <c r="B316" s="57" t="s">
        <v>320</v>
      </c>
      <c r="C316" s="58">
        <v>66.643871312173502</v>
      </c>
      <c r="D316" s="58"/>
      <c r="E316" s="58">
        <v>0</v>
      </c>
      <c r="F316" s="59">
        <f t="shared" si="17"/>
        <v>0</v>
      </c>
    </row>
    <row r="317" spans="1:6" hidden="1" outlineLevel="1" x14ac:dyDescent="0.3">
      <c r="A317" s="9">
        <v>17</v>
      </c>
      <c r="B317" s="57" t="s">
        <v>321</v>
      </c>
      <c r="C317" s="58">
        <v>1977.1015155944799</v>
      </c>
      <c r="D317" s="58">
        <v>220</v>
      </c>
      <c r="E317" s="58">
        <v>20</v>
      </c>
      <c r="F317" s="59">
        <v>20</v>
      </c>
    </row>
    <row r="318" spans="1:6" hidden="1" outlineLevel="1" x14ac:dyDescent="0.3">
      <c r="A318" s="9">
        <v>17</v>
      </c>
      <c r="B318" s="57" t="s">
        <v>322</v>
      </c>
      <c r="C318" s="58">
        <v>215.48185057602799</v>
      </c>
      <c r="D318" s="58"/>
      <c r="E318" s="58">
        <v>30</v>
      </c>
      <c r="F318" s="59">
        <v>30</v>
      </c>
    </row>
    <row r="319" spans="1:6" hidden="1" outlineLevel="1" x14ac:dyDescent="0.3">
      <c r="A319" s="9">
        <v>17</v>
      </c>
      <c r="B319" s="57" t="s">
        <v>323</v>
      </c>
      <c r="C319" s="58">
        <v>219.92477533017299</v>
      </c>
      <c r="D319" s="58"/>
      <c r="E319" s="58">
        <v>30</v>
      </c>
      <c r="F319" s="59">
        <v>30</v>
      </c>
    </row>
    <row r="320" spans="1:6" hidden="1" outlineLevel="1" x14ac:dyDescent="0.3">
      <c r="A320" s="9">
        <v>17</v>
      </c>
      <c r="B320" s="57" t="s">
        <v>324</v>
      </c>
      <c r="C320" s="58">
        <v>97.744344591187797</v>
      </c>
      <c r="D320" s="58">
        <v>0</v>
      </c>
      <c r="E320" s="58">
        <v>0</v>
      </c>
      <c r="F320" s="59">
        <f t="shared" si="17"/>
        <v>0</v>
      </c>
    </row>
    <row r="321" spans="1:6" hidden="1" outlineLevel="1" x14ac:dyDescent="0.3">
      <c r="A321" s="9">
        <v>17</v>
      </c>
      <c r="B321" s="57" t="s">
        <v>325</v>
      </c>
      <c r="C321" s="58">
        <v>1115.1741132903701</v>
      </c>
      <c r="D321" s="58">
        <v>160</v>
      </c>
      <c r="E321" s="58">
        <v>0</v>
      </c>
      <c r="F321" s="59">
        <f t="shared" si="17"/>
        <v>0</v>
      </c>
    </row>
    <row r="322" spans="1:6" hidden="1" outlineLevel="1" x14ac:dyDescent="0.3">
      <c r="A322" s="9">
        <v>17</v>
      </c>
      <c r="B322" s="57" t="s">
        <v>326</v>
      </c>
      <c r="C322" s="58">
        <v>291.01157139649098</v>
      </c>
      <c r="D322" s="58"/>
      <c r="E322" s="58">
        <v>30</v>
      </c>
      <c r="F322" s="59">
        <v>30</v>
      </c>
    </row>
    <row r="323" spans="1:6" hidden="1" outlineLevel="1" x14ac:dyDescent="0.3">
      <c r="A323" s="9">
        <v>17</v>
      </c>
      <c r="B323" s="57" t="s">
        <v>327</v>
      </c>
      <c r="C323" s="58">
        <v>235.47501196968</v>
      </c>
      <c r="D323" s="58"/>
      <c r="E323" s="58">
        <v>0</v>
      </c>
      <c r="F323" s="59">
        <v>0</v>
      </c>
    </row>
    <row r="324" spans="1:6" hidden="1" outlineLevel="1" x14ac:dyDescent="0.3">
      <c r="A324" s="9">
        <v>17</v>
      </c>
      <c r="B324" s="57" t="s">
        <v>328</v>
      </c>
      <c r="C324" s="58">
        <v>24715.990407308102</v>
      </c>
      <c r="D324" s="58">
        <v>3490</v>
      </c>
      <c r="E324" s="58">
        <v>170</v>
      </c>
      <c r="F324" s="59">
        <v>180</v>
      </c>
    </row>
    <row r="325" spans="1:6" hidden="1" outlineLevel="1" x14ac:dyDescent="0.3">
      <c r="A325" s="9">
        <v>17</v>
      </c>
      <c r="B325" s="57" t="s">
        <v>329</v>
      </c>
      <c r="C325" s="58">
        <v>97.744344591187797</v>
      </c>
      <c r="D325" s="58">
        <v>20</v>
      </c>
      <c r="E325" s="58">
        <v>0</v>
      </c>
      <c r="F325" s="59">
        <f t="shared" ref="F325:F386" si="21">E325+(E325*0.05)</f>
        <v>0</v>
      </c>
    </row>
    <row r="326" spans="1:6" hidden="1" outlineLevel="1" x14ac:dyDescent="0.3">
      <c r="A326" s="9">
        <v>17</v>
      </c>
      <c r="B326" s="57" t="s">
        <v>330</v>
      </c>
      <c r="C326" s="58">
        <v>37.764860410231599</v>
      </c>
      <c r="D326" s="58">
        <v>10</v>
      </c>
      <c r="E326" s="58">
        <v>0</v>
      </c>
      <c r="F326" s="59">
        <f t="shared" si="21"/>
        <v>0</v>
      </c>
    </row>
    <row r="327" spans="1:6" hidden="1" outlineLevel="1" x14ac:dyDescent="0.3">
      <c r="A327" s="9">
        <v>17</v>
      </c>
      <c r="B327" s="57" t="s">
        <v>331</v>
      </c>
      <c r="C327" s="58">
        <v>66.643871312173502</v>
      </c>
      <c r="D327" s="58"/>
      <c r="E327" s="58">
        <v>10</v>
      </c>
      <c r="F327" s="59">
        <v>10</v>
      </c>
    </row>
    <row r="328" spans="1:6" hidden="1" outlineLevel="1" x14ac:dyDescent="0.3">
      <c r="A328" s="9">
        <v>17</v>
      </c>
      <c r="B328" s="57" t="s">
        <v>332</v>
      </c>
      <c r="C328" s="58">
        <v>333.21935656086703</v>
      </c>
      <c r="D328" s="58">
        <v>30</v>
      </c>
      <c r="E328" s="58">
        <v>0</v>
      </c>
      <c r="F328" s="59">
        <f t="shared" si="21"/>
        <v>0</v>
      </c>
    </row>
    <row r="329" spans="1:6" hidden="1" outlineLevel="1" x14ac:dyDescent="0.3">
      <c r="A329" s="9">
        <v>17</v>
      </c>
      <c r="B329" s="57" t="s">
        <v>333</v>
      </c>
      <c r="C329" s="58">
        <v>85.526301517289298</v>
      </c>
      <c r="D329" s="58">
        <v>0</v>
      </c>
      <c r="E329" s="58">
        <v>0</v>
      </c>
      <c r="F329" s="59">
        <f t="shared" si="21"/>
        <v>0</v>
      </c>
    </row>
    <row r="330" spans="1:6" hidden="1" outlineLevel="1" x14ac:dyDescent="0.3">
      <c r="A330" s="9">
        <v>17</v>
      </c>
      <c r="B330" s="57" t="s">
        <v>334</v>
      </c>
      <c r="C330" s="58">
        <v>123.291161927521</v>
      </c>
      <c r="D330" s="58"/>
      <c r="E330" s="58">
        <v>30</v>
      </c>
      <c r="F330" s="59">
        <v>30</v>
      </c>
    </row>
    <row r="331" spans="1:6" hidden="1" outlineLevel="1" x14ac:dyDescent="0.3">
      <c r="A331" s="9">
        <v>17</v>
      </c>
      <c r="B331" s="57" t="s">
        <v>335</v>
      </c>
      <c r="C331" s="58">
        <v>1298.44475939885</v>
      </c>
      <c r="D331" s="58">
        <v>230</v>
      </c>
      <c r="E331" s="58">
        <v>20</v>
      </c>
      <c r="F331" s="59">
        <v>20</v>
      </c>
    </row>
    <row r="332" spans="1:6" hidden="1" outlineLevel="1" x14ac:dyDescent="0.3">
      <c r="A332" s="9">
        <v>17</v>
      </c>
      <c r="B332" s="57" t="s">
        <v>336</v>
      </c>
      <c r="C332" s="58">
        <v>345.437399634766</v>
      </c>
      <c r="D332" s="58"/>
      <c r="E332" s="58">
        <v>30</v>
      </c>
      <c r="F332" s="59">
        <v>30</v>
      </c>
    </row>
    <row r="333" spans="1:6" hidden="1" outlineLevel="1" x14ac:dyDescent="0.3">
      <c r="A333" s="67">
        <v>17</v>
      </c>
      <c r="B333" s="57" t="s">
        <v>337</v>
      </c>
      <c r="C333" s="58">
        <v>249.91451742065101</v>
      </c>
      <c r="D333" s="52">
        <v>0</v>
      </c>
      <c r="E333" s="52">
        <v>0</v>
      </c>
      <c r="F333" s="59">
        <f t="shared" si="21"/>
        <v>0</v>
      </c>
    </row>
    <row r="334" spans="1:6" collapsed="1" x14ac:dyDescent="0.3">
      <c r="A334" s="38" t="s">
        <v>338</v>
      </c>
      <c r="B334" s="61"/>
      <c r="C334" s="62">
        <f>SUM(C313:C333)</f>
        <v>32370.039027511237</v>
      </c>
      <c r="D334" s="62">
        <f t="shared" ref="D334" si="22">SUM(D313:D333)</f>
        <v>4160</v>
      </c>
      <c r="E334" s="62">
        <f>SUM(E313:E333)</f>
        <v>410</v>
      </c>
      <c r="F334" s="62">
        <f>SUM(F313:F333)</f>
        <v>420</v>
      </c>
    </row>
    <row r="335" spans="1:6" hidden="1" outlineLevel="1" x14ac:dyDescent="0.3">
      <c r="A335" s="9">
        <v>18</v>
      </c>
      <c r="B335" s="57" t="s">
        <v>339</v>
      </c>
      <c r="C335" s="58">
        <v>146.61651688678199</v>
      </c>
      <c r="D335" s="52"/>
      <c r="E335" s="52">
        <v>0</v>
      </c>
      <c r="F335" s="59">
        <v>0</v>
      </c>
    </row>
    <row r="336" spans="1:6" hidden="1" outlineLevel="1" x14ac:dyDescent="0.3">
      <c r="A336" s="9">
        <v>18</v>
      </c>
      <c r="B336" s="57" t="s">
        <v>340</v>
      </c>
      <c r="C336" s="58">
        <v>373.205679348172</v>
      </c>
      <c r="D336" s="52"/>
      <c r="E336" s="52">
        <v>30</v>
      </c>
      <c r="F336" s="59">
        <v>30</v>
      </c>
    </row>
    <row r="337" spans="1:6" hidden="1" outlineLevel="1" x14ac:dyDescent="0.3">
      <c r="A337" s="9">
        <v>18</v>
      </c>
      <c r="B337" s="57" t="s">
        <v>341</v>
      </c>
      <c r="C337" s="58">
        <v>867.48105824679203</v>
      </c>
      <c r="D337" s="58"/>
      <c r="E337" s="58">
        <v>70</v>
      </c>
      <c r="F337" s="59">
        <v>70</v>
      </c>
    </row>
    <row r="338" spans="1:6" hidden="1" outlineLevel="1" x14ac:dyDescent="0.3">
      <c r="A338" s="9">
        <v>18</v>
      </c>
      <c r="B338" s="57" t="s">
        <v>342</v>
      </c>
      <c r="C338" s="58">
        <v>126.62335549313001</v>
      </c>
      <c r="D338" s="58"/>
      <c r="E338" s="58">
        <v>0</v>
      </c>
      <c r="F338" s="59">
        <f t="shared" si="21"/>
        <v>0</v>
      </c>
    </row>
    <row r="339" spans="1:6" hidden="1" outlineLevel="1" x14ac:dyDescent="0.3">
      <c r="A339" s="9">
        <v>18</v>
      </c>
      <c r="B339" s="57" t="s">
        <v>343</v>
      </c>
      <c r="C339" s="58">
        <v>1856.0318160440299</v>
      </c>
      <c r="D339" s="58">
        <v>110</v>
      </c>
      <c r="E339" s="58">
        <v>0</v>
      </c>
      <c r="F339" s="59">
        <f t="shared" si="21"/>
        <v>0</v>
      </c>
    </row>
    <row r="340" spans="1:6" hidden="1" outlineLevel="1" x14ac:dyDescent="0.3">
      <c r="A340" s="9">
        <v>18</v>
      </c>
      <c r="B340" s="57" t="s">
        <v>344</v>
      </c>
      <c r="C340" s="58">
        <v>256.57890455186799</v>
      </c>
      <c r="D340" s="59">
        <v>0</v>
      </c>
      <c r="E340" s="59">
        <v>0</v>
      </c>
      <c r="F340" s="59">
        <f t="shared" si="21"/>
        <v>0</v>
      </c>
    </row>
    <row r="341" spans="1:6" hidden="1" outlineLevel="1" x14ac:dyDescent="0.3">
      <c r="A341" s="9">
        <v>18</v>
      </c>
      <c r="B341" s="57" t="s">
        <v>345</v>
      </c>
      <c r="C341" s="58">
        <v>109.962387665086</v>
      </c>
      <c r="D341" s="59">
        <v>0</v>
      </c>
      <c r="E341" s="59">
        <v>0</v>
      </c>
      <c r="F341" s="59">
        <f t="shared" si="21"/>
        <v>0</v>
      </c>
    </row>
    <row r="342" spans="1:6" hidden="1" outlineLevel="1" x14ac:dyDescent="0.3">
      <c r="A342" s="9">
        <v>18</v>
      </c>
      <c r="B342" s="57" t="s">
        <v>346</v>
      </c>
      <c r="C342" s="58">
        <v>97.744344591187797</v>
      </c>
      <c r="D342" s="59">
        <v>0</v>
      </c>
      <c r="E342" s="59">
        <v>0</v>
      </c>
      <c r="F342" s="59">
        <f t="shared" si="21"/>
        <v>0</v>
      </c>
    </row>
    <row r="343" spans="1:6" hidden="1" outlineLevel="1" x14ac:dyDescent="0.3">
      <c r="A343" s="9">
        <v>18</v>
      </c>
      <c r="B343" s="57" t="s">
        <v>347</v>
      </c>
      <c r="C343" s="58">
        <v>111.07311885362201</v>
      </c>
      <c r="D343" s="59">
        <v>0</v>
      </c>
      <c r="E343" s="59">
        <v>0</v>
      </c>
      <c r="F343" s="59">
        <f t="shared" si="21"/>
        <v>0</v>
      </c>
    </row>
    <row r="344" spans="1:6" hidden="1" outlineLevel="1" x14ac:dyDescent="0.3">
      <c r="A344" s="9">
        <v>18</v>
      </c>
      <c r="B344" s="57" t="s">
        <v>348</v>
      </c>
      <c r="C344" s="58">
        <v>77.751183197535696</v>
      </c>
      <c r="D344" s="59">
        <v>0</v>
      </c>
      <c r="E344" s="59">
        <v>0</v>
      </c>
      <c r="F344" s="59">
        <f t="shared" si="21"/>
        <v>0</v>
      </c>
    </row>
    <row r="345" spans="1:6" hidden="1" outlineLevel="1" x14ac:dyDescent="0.3">
      <c r="A345" s="9">
        <v>18</v>
      </c>
      <c r="B345" s="57" t="s">
        <v>349</v>
      </c>
      <c r="C345" s="58">
        <v>118.84823717337601</v>
      </c>
      <c r="D345" s="59">
        <v>0</v>
      </c>
      <c r="E345" s="59">
        <v>0</v>
      </c>
      <c r="F345" s="59">
        <f t="shared" si="21"/>
        <v>0</v>
      </c>
    </row>
    <row r="346" spans="1:6" hidden="1" outlineLevel="1" x14ac:dyDescent="0.3">
      <c r="A346" s="9">
        <v>18</v>
      </c>
      <c r="B346" s="57" t="s">
        <v>350</v>
      </c>
      <c r="C346" s="58">
        <v>283.23645307673701</v>
      </c>
      <c r="D346" s="59">
        <v>0</v>
      </c>
      <c r="E346" s="59">
        <v>0</v>
      </c>
      <c r="F346" s="59">
        <f t="shared" si="21"/>
        <v>0</v>
      </c>
    </row>
    <row r="347" spans="1:6" hidden="1" outlineLevel="1" x14ac:dyDescent="0.3">
      <c r="A347" s="9">
        <v>18</v>
      </c>
      <c r="B347" s="57" t="s">
        <v>351</v>
      </c>
      <c r="C347" s="58">
        <v>69.976064877782207</v>
      </c>
      <c r="D347" s="59">
        <v>0</v>
      </c>
      <c r="E347" s="59">
        <v>0</v>
      </c>
      <c r="F347" s="59">
        <f t="shared" si="21"/>
        <v>0</v>
      </c>
    </row>
    <row r="348" spans="1:6" hidden="1" outlineLevel="1" x14ac:dyDescent="0.3">
      <c r="A348" s="9">
        <v>18</v>
      </c>
      <c r="B348" s="57" t="s">
        <v>352</v>
      </c>
      <c r="C348" s="58">
        <v>111.07311885362201</v>
      </c>
      <c r="D348" s="59">
        <v>0</v>
      </c>
      <c r="E348" s="59">
        <v>0</v>
      </c>
      <c r="F348" s="59">
        <f t="shared" si="21"/>
        <v>0</v>
      </c>
    </row>
    <row r="349" spans="1:6" hidden="1" outlineLevel="1" x14ac:dyDescent="0.3">
      <c r="A349" s="9">
        <v>18</v>
      </c>
      <c r="B349" s="57" t="s">
        <v>353</v>
      </c>
      <c r="C349" s="58">
        <v>258.80036692893998</v>
      </c>
      <c r="D349" s="59">
        <v>0</v>
      </c>
      <c r="E349" s="59">
        <v>0</v>
      </c>
      <c r="F349" s="59">
        <f t="shared" si="21"/>
        <v>0</v>
      </c>
    </row>
    <row r="350" spans="1:6" hidden="1" outlineLevel="1" x14ac:dyDescent="0.3">
      <c r="A350" s="9">
        <v>18</v>
      </c>
      <c r="B350" s="57" t="s">
        <v>354</v>
      </c>
      <c r="C350" s="58">
        <v>67.754602500709694</v>
      </c>
      <c r="D350" s="59">
        <v>0</v>
      </c>
      <c r="E350" s="59">
        <v>0</v>
      </c>
      <c r="F350" s="59">
        <f t="shared" si="21"/>
        <v>0</v>
      </c>
    </row>
    <row r="351" spans="1:6" hidden="1" outlineLevel="1" x14ac:dyDescent="0.3">
      <c r="A351" s="9">
        <v>18</v>
      </c>
      <c r="B351" s="57" t="s">
        <v>355</v>
      </c>
      <c r="C351" s="58">
        <v>186.602839674086</v>
      </c>
      <c r="D351" s="59">
        <v>0</v>
      </c>
      <c r="E351" s="59">
        <v>0</v>
      </c>
      <c r="F351" s="59">
        <f t="shared" si="21"/>
        <v>0</v>
      </c>
    </row>
    <row r="352" spans="1:6" hidden="1" outlineLevel="1" x14ac:dyDescent="0.3">
      <c r="A352" s="9">
        <v>18</v>
      </c>
      <c r="B352" s="57" t="s">
        <v>356</v>
      </c>
      <c r="C352" s="58">
        <v>169.94187184604201</v>
      </c>
      <c r="D352" s="59">
        <v>0</v>
      </c>
      <c r="E352" s="59">
        <v>0</v>
      </c>
      <c r="F352" s="59">
        <f t="shared" si="21"/>
        <v>0</v>
      </c>
    </row>
    <row r="353" spans="1:6" hidden="1" outlineLevel="1" x14ac:dyDescent="0.3">
      <c r="A353" s="9">
        <v>18</v>
      </c>
      <c r="B353" s="57" t="s">
        <v>357</v>
      </c>
      <c r="C353" s="58">
        <v>122.180430738985</v>
      </c>
      <c r="D353" s="59">
        <v>0</v>
      </c>
      <c r="E353" s="59">
        <v>0</v>
      </c>
      <c r="F353" s="59">
        <f t="shared" si="21"/>
        <v>0</v>
      </c>
    </row>
    <row r="354" spans="1:6" hidden="1" outlineLevel="1" x14ac:dyDescent="0.3">
      <c r="A354" s="9">
        <v>18</v>
      </c>
      <c r="B354" s="57" t="s">
        <v>358</v>
      </c>
      <c r="C354" s="58">
        <v>212.14965701041899</v>
      </c>
      <c r="D354" s="59">
        <v>0</v>
      </c>
      <c r="E354" s="59">
        <v>0</v>
      </c>
      <c r="F354" s="59">
        <f t="shared" si="21"/>
        <v>0</v>
      </c>
    </row>
    <row r="355" spans="1:6" hidden="1" outlineLevel="1" x14ac:dyDescent="0.3">
      <c r="A355" s="9">
        <v>18</v>
      </c>
      <c r="B355" s="57" t="s">
        <v>359</v>
      </c>
      <c r="C355" s="58">
        <v>252.135979797723</v>
      </c>
      <c r="D355" s="59">
        <v>0</v>
      </c>
      <c r="E355" s="59">
        <v>0</v>
      </c>
      <c r="F355" s="59">
        <f t="shared" si="21"/>
        <v>0</v>
      </c>
    </row>
    <row r="356" spans="1:6" collapsed="1" x14ac:dyDescent="0.3">
      <c r="A356" s="38" t="s">
        <v>360</v>
      </c>
      <c r="B356" s="61"/>
      <c r="C356" s="62">
        <f>SUM(C335:C355)</f>
        <v>5875.7679873566267</v>
      </c>
      <c r="D356" s="62">
        <f t="shared" ref="D356" si="23">SUM(D335:D355)</f>
        <v>110</v>
      </c>
      <c r="E356" s="62">
        <f>SUM(E335:E355)</f>
        <v>100</v>
      </c>
      <c r="F356" s="62">
        <f>SUM(F335:F355)</f>
        <v>100</v>
      </c>
    </row>
    <row r="357" spans="1:6" hidden="1" outlineLevel="1" x14ac:dyDescent="0.3">
      <c r="A357" s="9">
        <v>19</v>
      </c>
      <c r="B357" s="57" t="s">
        <v>361</v>
      </c>
      <c r="C357" s="58">
        <v>55.536559426811202</v>
      </c>
      <c r="D357" s="52"/>
      <c r="E357" s="52">
        <v>0</v>
      </c>
      <c r="F357" s="59">
        <f t="shared" si="21"/>
        <v>0</v>
      </c>
    </row>
    <row r="358" spans="1:6" hidden="1" outlineLevel="1" x14ac:dyDescent="0.3">
      <c r="A358" s="9">
        <v>19</v>
      </c>
      <c r="B358" s="57" t="s">
        <v>362</v>
      </c>
      <c r="C358" s="58">
        <v>602.01630418663399</v>
      </c>
      <c r="D358" s="52"/>
      <c r="E358" s="52">
        <v>30</v>
      </c>
      <c r="F358" s="59">
        <v>30</v>
      </c>
    </row>
    <row r="359" spans="1:6" hidden="1" outlineLevel="1" x14ac:dyDescent="0.3">
      <c r="A359" s="9">
        <v>19</v>
      </c>
      <c r="B359" s="57" t="s">
        <v>363</v>
      </c>
      <c r="C359" s="58">
        <v>390.97737836475102</v>
      </c>
      <c r="D359" s="52"/>
      <c r="E359" s="52">
        <v>10</v>
      </c>
      <c r="F359" s="59">
        <v>10</v>
      </c>
    </row>
    <row r="360" spans="1:6" hidden="1" outlineLevel="1" x14ac:dyDescent="0.3">
      <c r="A360" s="9">
        <v>19</v>
      </c>
      <c r="B360" s="57" t="s">
        <v>364</v>
      </c>
      <c r="C360" s="58">
        <v>67.754602500709694</v>
      </c>
      <c r="D360" s="52"/>
      <c r="E360" s="52">
        <v>0</v>
      </c>
      <c r="F360" s="59">
        <f t="shared" si="21"/>
        <v>0</v>
      </c>
    </row>
    <row r="361" spans="1:6" hidden="1" outlineLevel="1" x14ac:dyDescent="0.3">
      <c r="A361" s="9">
        <v>19</v>
      </c>
      <c r="B361" s="57" t="s">
        <v>365</v>
      </c>
      <c r="C361" s="58">
        <v>127.734086681666</v>
      </c>
      <c r="D361" s="58"/>
      <c r="E361" s="58">
        <v>10</v>
      </c>
      <c r="F361" s="59">
        <v>10</v>
      </c>
    </row>
    <row r="362" spans="1:6" hidden="1" outlineLevel="1" x14ac:dyDescent="0.3">
      <c r="A362" s="9">
        <v>19</v>
      </c>
      <c r="B362" s="57" t="s">
        <v>366</v>
      </c>
      <c r="C362" s="58">
        <v>76.640452008999503</v>
      </c>
      <c r="D362" s="58">
        <v>10</v>
      </c>
      <c r="E362" s="58">
        <v>0</v>
      </c>
      <c r="F362" s="59">
        <f t="shared" si="21"/>
        <v>0</v>
      </c>
    </row>
    <row r="363" spans="1:6" hidden="1" outlineLevel="1" x14ac:dyDescent="0.3">
      <c r="A363" s="9">
        <v>19</v>
      </c>
      <c r="B363" s="57" t="s">
        <v>367</v>
      </c>
      <c r="C363" s="58">
        <v>923.01761767360301</v>
      </c>
      <c r="D363" s="58"/>
      <c r="E363" s="58">
        <v>50</v>
      </c>
      <c r="F363" s="59">
        <v>50</v>
      </c>
    </row>
    <row r="364" spans="1:6" hidden="1" outlineLevel="1" x14ac:dyDescent="0.3">
      <c r="A364" s="9">
        <v>19</v>
      </c>
      <c r="B364" s="57" t="s">
        <v>368</v>
      </c>
      <c r="C364" s="58">
        <v>128.84481787020201</v>
      </c>
      <c r="D364" s="58"/>
      <c r="E364" s="58">
        <v>0</v>
      </c>
      <c r="F364" s="59">
        <f t="shared" si="21"/>
        <v>0</v>
      </c>
    </row>
    <row r="365" spans="1:6" hidden="1" outlineLevel="1" x14ac:dyDescent="0.3">
      <c r="A365" s="9">
        <v>19</v>
      </c>
      <c r="B365" s="57" t="s">
        <v>369</v>
      </c>
      <c r="C365" s="58">
        <v>1488.37979263854</v>
      </c>
      <c r="D365" s="58"/>
      <c r="E365" s="58">
        <v>10</v>
      </c>
      <c r="F365" s="59">
        <v>10</v>
      </c>
    </row>
    <row r="366" spans="1:6" hidden="1" outlineLevel="1" x14ac:dyDescent="0.3">
      <c r="A366" s="9">
        <v>19</v>
      </c>
      <c r="B366" s="57" t="s">
        <v>370</v>
      </c>
      <c r="C366" s="58">
        <v>111.07311885362201</v>
      </c>
      <c r="D366" s="58"/>
      <c r="E366" s="58">
        <v>0</v>
      </c>
      <c r="F366" s="59">
        <f t="shared" si="21"/>
        <v>0</v>
      </c>
    </row>
    <row r="367" spans="1:6" hidden="1" outlineLevel="1" x14ac:dyDescent="0.3">
      <c r="A367" s="9">
        <v>19</v>
      </c>
      <c r="B367" s="57" t="s">
        <v>371</v>
      </c>
      <c r="C367" s="58">
        <v>201.04234512505701</v>
      </c>
      <c r="D367" s="52"/>
      <c r="E367" s="52">
        <v>30</v>
      </c>
      <c r="F367" s="59">
        <v>30</v>
      </c>
    </row>
    <row r="368" spans="1:6" hidden="1" outlineLevel="1" x14ac:dyDescent="0.3">
      <c r="A368" s="9">
        <v>19</v>
      </c>
      <c r="B368" s="57" t="s">
        <v>372</v>
      </c>
      <c r="C368" s="58">
        <v>73.308258443390798</v>
      </c>
      <c r="D368" s="52"/>
      <c r="E368" s="52">
        <v>0</v>
      </c>
      <c r="F368" s="59">
        <f t="shared" si="21"/>
        <v>0</v>
      </c>
    </row>
    <row r="369" spans="1:6" hidden="1" outlineLevel="1" x14ac:dyDescent="0.3">
      <c r="A369" s="9">
        <v>19</v>
      </c>
      <c r="B369" s="57" t="s">
        <v>373</v>
      </c>
      <c r="C369" s="58">
        <v>151.05944164092699</v>
      </c>
      <c r="D369" s="52"/>
      <c r="E369" s="52">
        <v>0</v>
      </c>
      <c r="F369" s="59">
        <f t="shared" si="21"/>
        <v>0</v>
      </c>
    </row>
    <row r="370" spans="1:6" hidden="1" outlineLevel="1" x14ac:dyDescent="0.3">
      <c r="A370" s="9">
        <v>19</v>
      </c>
      <c r="B370" s="57" t="s">
        <v>374</v>
      </c>
      <c r="C370" s="58">
        <v>168.83114065750601</v>
      </c>
      <c r="D370" s="52"/>
      <c r="E370" s="52">
        <v>0</v>
      </c>
      <c r="F370" s="59">
        <f t="shared" si="21"/>
        <v>0</v>
      </c>
    </row>
    <row r="371" spans="1:6" hidden="1" outlineLevel="1" x14ac:dyDescent="0.3">
      <c r="A371" s="9" t="s">
        <v>375</v>
      </c>
      <c r="B371" s="57" t="s">
        <v>376</v>
      </c>
      <c r="C371" s="58">
        <v>237.69647434675201</v>
      </c>
      <c r="D371" s="52"/>
      <c r="E371" s="52">
        <v>10</v>
      </c>
      <c r="F371" s="59">
        <v>10</v>
      </c>
    </row>
    <row r="372" spans="1:6" hidden="1" outlineLevel="1" x14ac:dyDescent="0.3">
      <c r="A372" s="9">
        <v>19</v>
      </c>
      <c r="B372" s="57" t="s">
        <v>377</v>
      </c>
      <c r="C372" s="58">
        <v>105.519462910941</v>
      </c>
      <c r="D372" s="52"/>
      <c r="E372" s="52">
        <v>10</v>
      </c>
      <c r="F372" s="59">
        <v>10</v>
      </c>
    </row>
    <row r="373" spans="1:6" hidden="1" outlineLevel="1" x14ac:dyDescent="0.3">
      <c r="A373" s="9">
        <v>19</v>
      </c>
      <c r="B373" s="57" t="s">
        <v>378</v>
      </c>
      <c r="C373" s="58">
        <v>182.159914919941</v>
      </c>
      <c r="D373" s="52"/>
      <c r="E373" s="52">
        <v>10</v>
      </c>
      <c r="F373" s="59">
        <v>10</v>
      </c>
    </row>
    <row r="374" spans="1:6" hidden="1" outlineLevel="1" x14ac:dyDescent="0.3">
      <c r="A374" s="9">
        <v>19</v>
      </c>
      <c r="B374" s="57" t="s">
        <v>379</v>
      </c>
      <c r="C374" s="58">
        <v>1327.3237703007901</v>
      </c>
      <c r="D374" s="52">
        <v>250</v>
      </c>
      <c r="E374" s="52">
        <v>0</v>
      </c>
      <c r="F374" s="59">
        <f t="shared" si="21"/>
        <v>0</v>
      </c>
    </row>
    <row r="375" spans="1:6" hidden="1" outlineLevel="1" x14ac:dyDescent="0.3">
      <c r="A375" s="9">
        <v>19</v>
      </c>
      <c r="B375" s="57" t="s">
        <v>380</v>
      </c>
      <c r="C375" s="58">
        <v>127.734086681666</v>
      </c>
      <c r="D375" s="52"/>
      <c r="E375" s="52">
        <v>10</v>
      </c>
      <c r="F375" s="59">
        <v>10</v>
      </c>
    </row>
    <row r="376" spans="1:6" hidden="1" outlineLevel="1" x14ac:dyDescent="0.3">
      <c r="A376" s="9">
        <v>19</v>
      </c>
      <c r="B376" s="57" t="s">
        <v>381</v>
      </c>
      <c r="C376" s="58">
        <v>327.66570061818601</v>
      </c>
      <c r="D376" s="52">
        <v>20</v>
      </c>
      <c r="E376" s="52">
        <v>10</v>
      </c>
      <c r="F376" s="59">
        <v>10</v>
      </c>
    </row>
    <row r="377" spans="1:6" hidden="1" outlineLevel="1" x14ac:dyDescent="0.3">
      <c r="A377" s="9">
        <v>19</v>
      </c>
      <c r="B377" s="57" t="s">
        <v>382</v>
      </c>
      <c r="C377" s="58">
        <v>161.05602233775301</v>
      </c>
      <c r="D377" s="52">
        <v>0</v>
      </c>
      <c r="E377" s="52">
        <v>0</v>
      </c>
      <c r="F377" s="59">
        <f t="shared" si="21"/>
        <v>0</v>
      </c>
    </row>
    <row r="378" spans="1:6" hidden="1" outlineLevel="1" x14ac:dyDescent="0.3">
      <c r="A378" s="9">
        <v>19</v>
      </c>
      <c r="B378" s="57" t="s">
        <v>383</v>
      </c>
      <c r="C378" s="58">
        <v>552.03340070250397</v>
      </c>
      <c r="D378" s="58"/>
      <c r="E378" s="58">
        <v>30</v>
      </c>
      <c r="F378" s="59">
        <v>30</v>
      </c>
    </row>
    <row r="379" spans="1:6" collapsed="1" x14ac:dyDescent="0.3">
      <c r="A379" s="38" t="s">
        <v>384</v>
      </c>
      <c r="B379" s="61"/>
      <c r="C379" s="62">
        <f>SUM(C357:C378)</f>
        <v>7587.4047488909519</v>
      </c>
      <c r="D379" s="62">
        <f t="shared" ref="D379" si="24">SUM(D357:D378)</f>
        <v>280</v>
      </c>
      <c r="E379" s="62">
        <f>SUM(E357:E378)</f>
        <v>220</v>
      </c>
      <c r="F379" s="62">
        <f>SUM(F357:F378)</f>
        <v>220</v>
      </c>
    </row>
    <row r="380" spans="1:6" hidden="1" outlineLevel="1" x14ac:dyDescent="0.3">
      <c r="A380" s="9">
        <v>20</v>
      </c>
      <c r="B380" s="57" t="s">
        <v>385</v>
      </c>
      <c r="C380" s="58">
        <v>928.57127361628397</v>
      </c>
      <c r="D380" s="52"/>
      <c r="E380" s="52">
        <v>50</v>
      </c>
      <c r="F380" s="59">
        <v>50</v>
      </c>
    </row>
    <row r="381" spans="1:6" hidden="1" outlineLevel="1" x14ac:dyDescent="0.3">
      <c r="A381" s="9">
        <v>20</v>
      </c>
      <c r="B381" s="57" t="s">
        <v>386</v>
      </c>
      <c r="C381" s="58">
        <v>89.969226271434195</v>
      </c>
      <c r="D381" s="52">
        <v>20</v>
      </c>
      <c r="E381" s="52">
        <v>0</v>
      </c>
      <c r="F381" s="59">
        <f t="shared" si="21"/>
        <v>0</v>
      </c>
    </row>
    <row r="382" spans="1:6" hidden="1" outlineLevel="1" x14ac:dyDescent="0.3">
      <c r="A382" s="9">
        <v>20</v>
      </c>
      <c r="B382" s="57" t="s">
        <v>387</v>
      </c>
      <c r="C382" s="58">
        <v>87.747763894361796</v>
      </c>
      <c r="D382" s="52">
        <v>20</v>
      </c>
      <c r="E382" s="52">
        <v>0</v>
      </c>
      <c r="F382" s="59">
        <f t="shared" si="21"/>
        <v>0</v>
      </c>
    </row>
    <row r="383" spans="1:6" hidden="1" outlineLevel="1" x14ac:dyDescent="0.3">
      <c r="A383" s="9">
        <v>20</v>
      </c>
      <c r="B383" s="57" t="s">
        <v>388</v>
      </c>
      <c r="C383" s="58">
        <v>495.386110087156</v>
      </c>
      <c r="D383" s="52">
        <v>80</v>
      </c>
      <c r="E383" s="52">
        <v>0</v>
      </c>
      <c r="F383" s="59">
        <f t="shared" si="21"/>
        <v>0</v>
      </c>
    </row>
    <row r="384" spans="1:6" hidden="1" outlineLevel="1" x14ac:dyDescent="0.3">
      <c r="A384" s="9">
        <v>20</v>
      </c>
      <c r="B384" s="57" t="s">
        <v>389</v>
      </c>
      <c r="C384" s="58">
        <v>1290.6696410790901</v>
      </c>
      <c r="D384" s="52"/>
      <c r="E384" s="52">
        <v>120</v>
      </c>
      <c r="F384" s="59">
        <v>130</v>
      </c>
    </row>
    <row r="385" spans="1:6" hidden="1" outlineLevel="1" x14ac:dyDescent="0.3">
      <c r="A385" s="9">
        <v>20</v>
      </c>
      <c r="B385" s="57" t="s">
        <v>390</v>
      </c>
      <c r="C385" s="58">
        <v>106.630194099478</v>
      </c>
      <c r="D385" s="52"/>
      <c r="E385" s="52">
        <v>10</v>
      </c>
      <c r="F385" s="59">
        <v>10</v>
      </c>
    </row>
    <row r="386" spans="1:6" hidden="1" outlineLevel="1" x14ac:dyDescent="0.3">
      <c r="A386" s="9">
        <v>20</v>
      </c>
      <c r="B386" s="57" t="s">
        <v>391</v>
      </c>
      <c r="C386" s="58">
        <v>94.412151025579107</v>
      </c>
      <c r="D386" s="52">
        <v>20</v>
      </c>
      <c r="E386" s="52">
        <v>0</v>
      </c>
      <c r="F386" s="59">
        <f t="shared" si="21"/>
        <v>0</v>
      </c>
    </row>
    <row r="387" spans="1:6" hidden="1" outlineLevel="1" x14ac:dyDescent="0.3">
      <c r="A387" s="9">
        <v>20</v>
      </c>
      <c r="B387" s="57" t="s">
        <v>392</v>
      </c>
      <c r="C387" s="58">
        <v>197.71015155944801</v>
      </c>
      <c r="D387" s="58"/>
      <c r="E387" s="58">
        <v>20</v>
      </c>
      <c r="F387" s="59">
        <v>20</v>
      </c>
    </row>
    <row r="388" spans="1:6" hidden="1" outlineLevel="1" x14ac:dyDescent="0.3">
      <c r="A388" s="9">
        <v>20</v>
      </c>
      <c r="B388" s="57" t="s">
        <v>393</v>
      </c>
      <c r="C388" s="58">
        <v>99.965806968260196</v>
      </c>
      <c r="D388" s="58"/>
      <c r="E388" s="58">
        <v>10</v>
      </c>
      <c r="F388" s="59">
        <v>10</v>
      </c>
    </row>
    <row r="389" spans="1:6" hidden="1" outlineLevel="1" x14ac:dyDescent="0.3">
      <c r="A389" s="9">
        <v>20</v>
      </c>
      <c r="B389" s="57" t="s">
        <v>394</v>
      </c>
      <c r="C389" s="58">
        <v>706.42503590903902</v>
      </c>
      <c r="D389" s="58"/>
      <c r="E389" s="58">
        <v>30</v>
      </c>
      <c r="F389" s="59">
        <v>30</v>
      </c>
    </row>
    <row r="390" spans="1:6" hidden="1" outlineLevel="1" x14ac:dyDescent="0.3">
      <c r="A390" s="9">
        <v>20</v>
      </c>
      <c r="B390" s="57" t="s">
        <v>395</v>
      </c>
      <c r="C390" s="58">
        <v>109.962387665086</v>
      </c>
      <c r="D390" s="58">
        <v>30</v>
      </c>
      <c r="E390" s="58">
        <v>0</v>
      </c>
      <c r="F390" s="59">
        <f t="shared" ref="F390:F422" si="25">E390+(E390*0.05)</f>
        <v>0</v>
      </c>
    </row>
    <row r="391" spans="1:6" hidden="1" outlineLevel="1" x14ac:dyDescent="0.3">
      <c r="A391" s="9">
        <v>20</v>
      </c>
      <c r="B391" s="57" t="s">
        <v>396</v>
      </c>
      <c r="C391" s="58">
        <v>87.747763894361796</v>
      </c>
      <c r="D391" s="58"/>
      <c r="E391" s="58">
        <v>10</v>
      </c>
      <c r="F391" s="59">
        <v>10</v>
      </c>
    </row>
    <row r="392" spans="1:6" hidden="1" outlineLevel="1" x14ac:dyDescent="0.3">
      <c r="A392" s="9">
        <v>20</v>
      </c>
      <c r="B392" s="57" t="s">
        <v>397</v>
      </c>
      <c r="C392" s="58">
        <v>500.93976602983702</v>
      </c>
      <c r="D392" s="52"/>
      <c r="E392" s="52">
        <v>50</v>
      </c>
      <c r="F392" s="59">
        <v>50</v>
      </c>
    </row>
    <row r="393" spans="1:6" hidden="1" outlineLevel="1" x14ac:dyDescent="0.3">
      <c r="A393" s="9">
        <v>20</v>
      </c>
      <c r="B393" s="57" t="s">
        <v>398</v>
      </c>
      <c r="C393" s="58">
        <v>71.086796066318399</v>
      </c>
      <c r="D393" s="52">
        <v>20</v>
      </c>
      <c r="E393" s="52">
        <v>0</v>
      </c>
      <c r="F393" s="59">
        <f t="shared" si="25"/>
        <v>0</v>
      </c>
    </row>
    <row r="394" spans="1:6" hidden="1" outlineLevel="1" x14ac:dyDescent="0.3">
      <c r="A394" s="9">
        <v>20</v>
      </c>
      <c r="B394" s="57" t="s">
        <v>399</v>
      </c>
      <c r="C394" s="58">
        <v>88.858495082898003</v>
      </c>
      <c r="D394" s="52"/>
      <c r="E394" s="52">
        <v>10</v>
      </c>
      <c r="F394" s="59">
        <v>10</v>
      </c>
    </row>
    <row r="395" spans="1:6" hidden="1" outlineLevel="1" x14ac:dyDescent="0.3">
      <c r="A395" s="9">
        <v>20</v>
      </c>
      <c r="B395" s="57" t="s">
        <v>400</v>
      </c>
      <c r="C395" s="58">
        <v>238.80720553528801</v>
      </c>
      <c r="D395" s="52">
        <v>40</v>
      </c>
      <c r="E395" s="52">
        <v>0</v>
      </c>
      <c r="F395" s="59">
        <f t="shared" si="25"/>
        <v>0</v>
      </c>
    </row>
    <row r="396" spans="1:6" hidden="1" outlineLevel="1" x14ac:dyDescent="0.3">
      <c r="A396" s="9">
        <v>20</v>
      </c>
      <c r="B396" s="57" t="s">
        <v>401</v>
      </c>
      <c r="C396" s="58">
        <v>4075.2727307394098</v>
      </c>
      <c r="D396" s="52">
        <v>900</v>
      </c>
      <c r="E396" s="52">
        <v>150</v>
      </c>
      <c r="F396" s="59">
        <v>160</v>
      </c>
    </row>
    <row r="397" spans="1:6" hidden="1" outlineLevel="1" x14ac:dyDescent="0.3">
      <c r="A397" s="9">
        <v>20</v>
      </c>
      <c r="B397" s="57" t="s">
        <v>402</v>
      </c>
      <c r="C397" s="58">
        <v>139.95212975556399</v>
      </c>
      <c r="D397" s="52"/>
      <c r="E397" s="52">
        <v>20</v>
      </c>
      <c r="F397" s="59">
        <v>20</v>
      </c>
    </row>
    <row r="398" spans="1:6" collapsed="1" x14ac:dyDescent="0.3">
      <c r="A398" s="38" t="s">
        <v>403</v>
      </c>
      <c r="B398" s="61"/>
      <c r="C398" s="62">
        <f>SUM(C380:C397)</f>
        <v>9410.1146292788926</v>
      </c>
      <c r="D398" s="62">
        <f t="shared" ref="D398" si="26">SUM(D380:D397)</f>
        <v>1130</v>
      </c>
      <c r="E398" s="62">
        <f>SUM(E380:E397)</f>
        <v>480</v>
      </c>
      <c r="F398" s="62">
        <f>SUM(F380:F397)</f>
        <v>500</v>
      </c>
    </row>
    <row r="399" spans="1:6" hidden="1" outlineLevel="1" x14ac:dyDescent="0.3">
      <c r="A399" s="9">
        <v>21</v>
      </c>
      <c r="B399" s="57" t="s">
        <v>404</v>
      </c>
      <c r="C399" s="58">
        <v>188.82430205115801</v>
      </c>
      <c r="D399" s="52"/>
      <c r="E399" s="52">
        <v>20</v>
      </c>
      <c r="F399" s="59">
        <v>20</v>
      </c>
    </row>
    <row r="400" spans="1:6" hidden="1" outlineLevel="1" x14ac:dyDescent="0.3">
      <c r="A400" s="9">
        <v>21</v>
      </c>
      <c r="B400" s="57" t="s">
        <v>405</v>
      </c>
      <c r="C400" s="58">
        <v>337.66228131501202</v>
      </c>
      <c r="D400" s="52"/>
      <c r="E400" s="52">
        <v>10</v>
      </c>
      <c r="F400" s="59">
        <v>10</v>
      </c>
    </row>
    <row r="401" spans="1:6" hidden="1" outlineLevel="1" x14ac:dyDescent="0.3">
      <c r="A401" s="9">
        <v>21</v>
      </c>
      <c r="B401" s="57" t="s">
        <v>406</v>
      </c>
      <c r="C401" s="58">
        <v>392.08810955328698</v>
      </c>
      <c r="D401" s="52"/>
      <c r="E401" s="52">
        <v>30</v>
      </c>
      <c r="F401" s="59">
        <v>30</v>
      </c>
    </row>
    <row r="402" spans="1:6" hidden="1" outlineLevel="1" x14ac:dyDescent="0.3">
      <c r="A402" s="9">
        <v>21</v>
      </c>
      <c r="B402" s="57" t="s">
        <v>407</v>
      </c>
      <c r="C402" s="58">
        <v>285.45791545381002</v>
      </c>
      <c r="D402" s="52"/>
      <c r="E402" s="52">
        <v>30</v>
      </c>
      <c r="F402" s="59">
        <v>30</v>
      </c>
    </row>
    <row r="403" spans="1:6" hidden="1" outlineLevel="1" x14ac:dyDescent="0.3">
      <c r="A403" s="9">
        <v>21</v>
      </c>
      <c r="B403" s="57" t="s">
        <v>408</v>
      </c>
      <c r="C403" s="58">
        <v>1467.2759000563501</v>
      </c>
      <c r="D403" s="52"/>
      <c r="E403" s="52">
        <v>100</v>
      </c>
      <c r="F403" s="59">
        <v>110</v>
      </c>
    </row>
    <row r="404" spans="1:6" hidden="1" outlineLevel="1" x14ac:dyDescent="0.3">
      <c r="A404" s="9">
        <v>21</v>
      </c>
      <c r="B404" s="57" t="s">
        <v>409</v>
      </c>
      <c r="C404" s="58">
        <v>393.19884074182397</v>
      </c>
      <c r="D404" s="58">
        <v>0</v>
      </c>
      <c r="E404" s="58">
        <v>0</v>
      </c>
      <c r="F404" s="59">
        <f t="shared" si="25"/>
        <v>0</v>
      </c>
    </row>
    <row r="405" spans="1:6" hidden="1" outlineLevel="1" x14ac:dyDescent="0.3">
      <c r="A405" s="9">
        <v>21</v>
      </c>
      <c r="B405" s="57" t="s">
        <v>410</v>
      </c>
      <c r="C405" s="58">
        <v>202.153076313593</v>
      </c>
      <c r="D405" s="52">
        <v>0</v>
      </c>
      <c r="E405" s="52">
        <v>0</v>
      </c>
      <c r="F405" s="59">
        <f t="shared" si="25"/>
        <v>0</v>
      </c>
    </row>
    <row r="406" spans="1:6" collapsed="1" x14ac:dyDescent="0.3">
      <c r="A406" s="38" t="s">
        <v>411</v>
      </c>
      <c r="B406" s="61"/>
      <c r="C406" s="62">
        <f>SUM(C399:C405)</f>
        <v>3266.660425485034</v>
      </c>
      <c r="D406" s="62">
        <f t="shared" ref="D406" si="27">SUM(D399:D405)</f>
        <v>0</v>
      </c>
      <c r="E406" s="62">
        <f>SUM(E399:E405)</f>
        <v>190</v>
      </c>
      <c r="F406" s="62">
        <f>SUM(F399:F405)</f>
        <v>200</v>
      </c>
    </row>
    <row r="407" spans="1:6" hidden="1" outlineLevel="1" x14ac:dyDescent="0.3">
      <c r="A407" s="9">
        <v>22</v>
      </c>
      <c r="B407" s="57" t="s">
        <v>412</v>
      </c>
      <c r="C407" s="58">
        <v>58.8687529924199</v>
      </c>
      <c r="D407" s="52"/>
      <c r="E407" s="52">
        <v>0</v>
      </c>
      <c r="F407" s="59">
        <f t="shared" si="25"/>
        <v>0</v>
      </c>
    </row>
    <row r="408" spans="1:6" hidden="1" outlineLevel="1" x14ac:dyDescent="0.3">
      <c r="A408" s="9">
        <v>22</v>
      </c>
      <c r="B408" s="57" t="s">
        <v>413</v>
      </c>
      <c r="C408" s="58">
        <v>45.539978729985201</v>
      </c>
      <c r="D408" s="52"/>
      <c r="E408" s="52">
        <v>0</v>
      </c>
      <c r="F408" s="59">
        <f t="shared" si="25"/>
        <v>0</v>
      </c>
    </row>
    <row r="409" spans="1:6" hidden="1" outlineLevel="1" x14ac:dyDescent="0.3">
      <c r="A409" s="9">
        <v>22</v>
      </c>
      <c r="B409" s="57" t="s">
        <v>414</v>
      </c>
      <c r="C409" s="58">
        <v>161.05602233775301</v>
      </c>
      <c r="D409" s="52"/>
      <c r="E409" s="52">
        <v>0</v>
      </c>
      <c r="F409" s="59">
        <f t="shared" si="25"/>
        <v>0</v>
      </c>
    </row>
    <row r="410" spans="1:6" hidden="1" outlineLevel="1" x14ac:dyDescent="0.3">
      <c r="A410" s="9">
        <v>22</v>
      </c>
      <c r="B410" s="57" t="s">
        <v>415</v>
      </c>
      <c r="C410" s="58">
        <v>49.982903484130098</v>
      </c>
      <c r="D410" s="52"/>
      <c r="E410" s="52">
        <v>10</v>
      </c>
      <c r="F410" s="59">
        <v>10</v>
      </c>
    </row>
    <row r="411" spans="1:6" hidden="1" outlineLevel="1" x14ac:dyDescent="0.3">
      <c r="A411" s="9">
        <v>22</v>
      </c>
      <c r="B411" s="57" t="s">
        <v>416</v>
      </c>
      <c r="C411" s="58">
        <v>51.093634672666298</v>
      </c>
      <c r="D411" s="52"/>
      <c r="E411" s="52">
        <v>10</v>
      </c>
      <c r="F411" s="59">
        <v>10</v>
      </c>
    </row>
    <row r="412" spans="1:6" hidden="1" outlineLevel="1" x14ac:dyDescent="0.3">
      <c r="A412" s="9">
        <v>22</v>
      </c>
      <c r="B412" s="57" t="s">
        <v>417</v>
      </c>
      <c r="C412" s="58">
        <v>1072.96632812599</v>
      </c>
      <c r="D412" s="52">
        <v>30</v>
      </c>
      <c r="E412" s="52">
        <v>30</v>
      </c>
      <c r="F412" s="59">
        <v>30</v>
      </c>
    </row>
    <row r="413" spans="1:6" hidden="1" outlineLevel="1" x14ac:dyDescent="0.3">
      <c r="A413" s="9">
        <v>22</v>
      </c>
      <c r="B413" s="57" t="s">
        <v>418</v>
      </c>
      <c r="C413" s="58">
        <v>191.045764428231</v>
      </c>
      <c r="D413" s="52"/>
      <c r="E413" s="52">
        <v>0</v>
      </c>
      <c r="F413" s="59">
        <f t="shared" si="25"/>
        <v>0</v>
      </c>
    </row>
    <row r="414" spans="1:6" hidden="1" outlineLevel="1" x14ac:dyDescent="0.3">
      <c r="A414" s="9">
        <v>22</v>
      </c>
      <c r="B414" s="57" t="s">
        <v>419</v>
      </c>
      <c r="C414" s="58">
        <v>79.972645574608194</v>
      </c>
      <c r="D414" s="52"/>
      <c r="E414" s="52">
        <v>0</v>
      </c>
      <c r="F414" s="59">
        <f t="shared" si="25"/>
        <v>0</v>
      </c>
    </row>
    <row r="415" spans="1:6" hidden="1" outlineLevel="1" x14ac:dyDescent="0.3">
      <c r="A415" s="9">
        <v>22</v>
      </c>
      <c r="B415" s="57" t="s">
        <v>420</v>
      </c>
      <c r="C415" s="58">
        <v>87.747763894361796</v>
      </c>
      <c r="D415" s="52">
        <v>20</v>
      </c>
      <c r="E415" s="52">
        <v>0</v>
      </c>
      <c r="F415" s="59">
        <f t="shared" si="25"/>
        <v>0</v>
      </c>
    </row>
    <row r="416" spans="1:6" hidden="1" outlineLevel="1" x14ac:dyDescent="0.3">
      <c r="A416" s="9">
        <v>22</v>
      </c>
      <c r="B416" s="57" t="s">
        <v>421</v>
      </c>
      <c r="C416" s="58">
        <v>298.78668971624398</v>
      </c>
      <c r="D416" s="52"/>
      <c r="E416" s="52">
        <v>0</v>
      </c>
      <c r="F416" s="59">
        <f t="shared" si="25"/>
        <v>0</v>
      </c>
    </row>
    <row r="417" spans="1:6" hidden="1" outlineLevel="1" x14ac:dyDescent="0.3">
      <c r="A417" s="9">
        <v>22</v>
      </c>
      <c r="B417" s="57" t="s">
        <v>422</v>
      </c>
      <c r="C417" s="58">
        <v>73.308258443390798</v>
      </c>
      <c r="D417" s="52"/>
      <c r="E417" s="52">
        <v>0</v>
      </c>
      <c r="F417" s="59">
        <f t="shared" si="25"/>
        <v>0</v>
      </c>
    </row>
    <row r="418" spans="1:6" hidden="1" outlineLevel="1" x14ac:dyDescent="0.3">
      <c r="A418" s="9">
        <v>22</v>
      </c>
      <c r="B418" s="57" t="s">
        <v>423</v>
      </c>
      <c r="C418" s="58">
        <v>175.49552778872399</v>
      </c>
      <c r="D418" s="52"/>
      <c r="E418" s="52">
        <v>0</v>
      </c>
      <c r="F418" s="59">
        <f t="shared" si="25"/>
        <v>0</v>
      </c>
    </row>
    <row r="419" spans="1:6" hidden="1" outlineLevel="1" x14ac:dyDescent="0.3">
      <c r="A419" s="9">
        <v>22</v>
      </c>
      <c r="B419" s="57" t="s">
        <v>424</v>
      </c>
      <c r="C419" s="58">
        <v>82.194107951680607</v>
      </c>
      <c r="D419" s="52"/>
      <c r="E419" s="52">
        <v>10</v>
      </c>
      <c r="F419" s="59">
        <v>10</v>
      </c>
    </row>
    <row r="420" spans="1:6" hidden="1" outlineLevel="1" x14ac:dyDescent="0.3">
      <c r="A420" s="9">
        <v>22</v>
      </c>
      <c r="B420" s="57" t="s">
        <v>425</v>
      </c>
      <c r="C420" s="58">
        <v>138.84139856702799</v>
      </c>
      <c r="D420" s="52"/>
      <c r="E420" s="52">
        <v>0</v>
      </c>
      <c r="F420" s="59">
        <f t="shared" si="25"/>
        <v>0</v>
      </c>
    </row>
    <row r="421" spans="1:6" hidden="1" outlineLevel="1" x14ac:dyDescent="0.3">
      <c r="A421" s="9">
        <v>22</v>
      </c>
      <c r="B421" s="57" t="s">
        <v>426</v>
      </c>
      <c r="C421" s="58">
        <v>163.27748471482499</v>
      </c>
      <c r="D421" s="52"/>
      <c r="E421" s="52">
        <v>0</v>
      </c>
      <c r="F421" s="59">
        <f t="shared" si="25"/>
        <v>0</v>
      </c>
    </row>
    <row r="422" spans="1:6" hidden="1" outlineLevel="1" x14ac:dyDescent="0.3">
      <c r="A422" s="9">
        <v>22</v>
      </c>
      <c r="B422" s="57" t="s">
        <v>427</v>
      </c>
      <c r="C422" s="58">
        <v>296.565227339172</v>
      </c>
      <c r="D422" s="52"/>
      <c r="E422" s="52">
        <v>0</v>
      </c>
      <c r="F422" s="59">
        <f t="shared" si="25"/>
        <v>0</v>
      </c>
    </row>
    <row r="423" spans="1:6" collapsed="1" x14ac:dyDescent="0.3">
      <c r="A423" s="38" t="s">
        <v>428</v>
      </c>
      <c r="B423" s="61"/>
      <c r="C423" s="68">
        <f>SUM(C407:C422)</f>
        <v>3026.7424887612096</v>
      </c>
      <c r="D423" s="68">
        <f t="shared" ref="D423" si="28">SUM(D407:D422)</f>
        <v>50</v>
      </c>
      <c r="E423" s="68">
        <f>SUM(E407:E422)</f>
        <v>60</v>
      </c>
      <c r="F423" s="68">
        <f>SUM(F407:F422)</f>
        <v>60</v>
      </c>
    </row>
    <row r="424" spans="1:6" x14ac:dyDescent="0.3">
      <c r="A424" s="38" t="s">
        <v>429</v>
      </c>
      <c r="B424" s="61"/>
      <c r="C424" s="68">
        <f>SUM(C10,C40,C53,C63,C84,C94,C110,C138,C148,C174,C200,C222,C234,C263,C294,C312,C334,C356,C379,C398,C406,C423)</f>
        <v>303026.35066288727</v>
      </c>
      <c r="D424" s="68">
        <f t="shared" ref="D424" si="29">SUM(D10,D40,D53,D63,D84,D94,D110,D138,D148,D174,D200,D222,D234,D263,D294,D312,D334,D356,D379,D398,D406,D423)</f>
        <v>21210</v>
      </c>
      <c r="E424" s="68">
        <f>SUM(E10,E40,E53,E63,E84,E94,E110,E138,E148,E174,E200,E222,E234,E263,E294,E312,E334,E356,E379,E398,E406,E423)</f>
        <v>6150</v>
      </c>
      <c r="F424" s="68">
        <f>SUM(F10,F40,F53,F63,F84,F94,F110,F138,F148,F174,F200,F222,F234,F263,F294,F312,F334,F356,F379,F398,F406,F423)</f>
        <v>6320</v>
      </c>
    </row>
    <row r="425" spans="1:6" ht="14.25" customHeight="1" x14ac:dyDescent="0.3">
      <c r="A425" s="74" t="s">
        <v>483</v>
      </c>
      <c r="B425" s="74"/>
      <c r="C425" s="74"/>
      <c r="D425" s="74"/>
      <c r="E425" s="74"/>
    </row>
    <row r="426" spans="1:6" x14ac:dyDescent="0.3">
      <c r="A426" s="75" t="s">
        <v>484</v>
      </c>
      <c r="B426" s="75"/>
      <c r="C426" s="75"/>
      <c r="D426" s="75"/>
      <c r="E426" s="75"/>
    </row>
    <row r="427" spans="1:6" ht="16.5" customHeight="1" x14ac:dyDescent="0.3">
      <c r="A427" s="76" t="s">
        <v>485</v>
      </c>
      <c r="B427" s="76"/>
      <c r="C427" s="76"/>
      <c r="D427" s="76"/>
      <c r="E427" s="76"/>
      <c r="F427" s="76"/>
    </row>
    <row r="428" spans="1:6" ht="56.25" customHeight="1" x14ac:dyDescent="0.3">
      <c r="A428" s="76"/>
      <c r="B428" s="76"/>
      <c r="C428" s="76"/>
      <c r="D428" s="76"/>
      <c r="E428" s="76"/>
      <c r="F428" s="76"/>
    </row>
    <row r="436" spans="4:5" x14ac:dyDescent="0.3">
      <c r="D436" s="22"/>
      <c r="E436" s="22"/>
    </row>
  </sheetData>
  <dataConsolidate/>
  <mergeCells count="4">
    <mergeCell ref="A1:F1"/>
    <mergeCell ref="A425:E425"/>
    <mergeCell ref="A426:E426"/>
    <mergeCell ref="A427:F42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148 F174 F356 F40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9"/>
  <sheetViews>
    <sheetView showGridLines="0" zoomScale="85" zoomScaleNormal="85" workbookViewId="0">
      <selection activeCell="A428" sqref="A428:F428"/>
    </sheetView>
  </sheetViews>
  <sheetFormatPr defaultColWidth="9.140625" defaultRowHeight="16.5" outlineLevelRow="1" x14ac:dyDescent="0.3"/>
  <cols>
    <col min="1" max="1" width="9" style="2" customWidth="1"/>
    <col min="2" max="2" width="27.42578125" style="2" bestFit="1" customWidth="1"/>
    <col min="3" max="3" width="35.28515625" style="3" customWidth="1"/>
    <col min="4" max="4" width="35.28515625" style="2" customWidth="1"/>
    <col min="5" max="5" width="24.42578125" style="2" customWidth="1"/>
    <col min="6" max="6" width="26.85546875" style="2" bestFit="1" customWidth="1"/>
    <col min="7" max="7" width="9.140625" style="2"/>
    <col min="8" max="8" width="10.7109375" style="2" bestFit="1" customWidth="1"/>
    <col min="9" max="11" width="9.140625" style="2"/>
    <col min="12" max="12" width="9.42578125" style="2" bestFit="1" customWidth="1"/>
    <col min="13" max="16384" width="9.140625" style="2"/>
  </cols>
  <sheetData>
    <row r="1" spans="1:7" ht="18.75" x14ac:dyDescent="0.3">
      <c r="A1" s="77" t="s">
        <v>463</v>
      </c>
      <c r="B1" s="77"/>
      <c r="C1" s="77"/>
      <c r="D1" s="77"/>
      <c r="E1" s="77"/>
      <c r="F1" s="77"/>
      <c r="G1" s="8"/>
    </row>
    <row r="2" spans="1:7" ht="31.5" x14ac:dyDescent="0.3">
      <c r="A2" s="33" t="s">
        <v>0</v>
      </c>
      <c r="B2" s="34" t="s">
        <v>1</v>
      </c>
      <c r="C2" s="35" t="s">
        <v>462</v>
      </c>
      <c r="D2" s="36" t="s">
        <v>464</v>
      </c>
      <c r="E2" s="37" t="s">
        <v>2</v>
      </c>
      <c r="F2" s="37" t="s">
        <v>3</v>
      </c>
    </row>
    <row r="3" spans="1:7" hidden="1" outlineLevel="1" x14ac:dyDescent="0.3">
      <c r="A3" s="9">
        <v>1</v>
      </c>
      <c r="B3" s="4" t="s">
        <v>4</v>
      </c>
      <c r="C3" s="10">
        <v>801</v>
      </c>
      <c r="D3" s="11">
        <v>187.98933067397081</v>
      </c>
      <c r="E3" s="12">
        <v>197.38879720766934</v>
      </c>
      <c r="F3" s="12">
        <v>200</v>
      </c>
    </row>
    <row r="4" spans="1:7" hidden="1" outlineLevel="1" x14ac:dyDescent="0.3">
      <c r="A4" s="9">
        <v>1</v>
      </c>
      <c r="B4" s="4" t="s">
        <v>5</v>
      </c>
      <c r="C4" s="10">
        <v>252</v>
      </c>
      <c r="D4" s="11">
        <v>59.142710773833514</v>
      </c>
      <c r="E4" s="12">
        <v>62.099846312525187</v>
      </c>
      <c r="F4" s="12">
        <v>60</v>
      </c>
    </row>
    <row r="5" spans="1:7" hidden="1" outlineLevel="1" x14ac:dyDescent="0.3">
      <c r="A5" s="9">
        <v>1</v>
      </c>
      <c r="B5" s="4" t="s">
        <v>6</v>
      </c>
      <c r="C5" s="10">
        <v>1699</v>
      </c>
      <c r="D5" s="11">
        <v>398.74391112993311</v>
      </c>
      <c r="E5" s="12">
        <v>418.68110668642976</v>
      </c>
      <c r="F5" s="12">
        <v>420</v>
      </c>
    </row>
    <row r="6" spans="1:7" hidden="1" outlineLevel="1" x14ac:dyDescent="0.3">
      <c r="A6" s="9">
        <v>1</v>
      </c>
      <c r="B6" s="4" t="s">
        <v>7</v>
      </c>
      <c r="C6" s="10">
        <v>1794</v>
      </c>
      <c r="D6" s="11">
        <v>421.03977431848142</v>
      </c>
      <c r="E6" s="12">
        <v>442.09176303440552</v>
      </c>
      <c r="F6" s="12">
        <v>440</v>
      </c>
    </row>
    <row r="7" spans="1:7" hidden="1" outlineLevel="1" x14ac:dyDescent="0.3">
      <c r="A7" s="9" t="s">
        <v>8</v>
      </c>
      <c r="B7" s="4" t="s">
        <v>9</v>
      </c>
      <c r="C7" s="10">
        <v>660</v>
      </c>
      <c r="D7" s="11">
        <v>154.89757583623063</v>
      </c>
      <c r="E7" s="12">
        <v>162.64245462804217</v>
      </c>
      <c r="F7" s="12">
        <v>160</v>
      </c>
    </row>
    <row r="8" spans="1:7" hidden="1" outlineLevel="1" x14ac:dyDescent="0.3">
      <c r="A8" s="9">
        <v>1</v>
      </c>
      <c r="B8" s="4" t="s">
        <v>10</v>
      </c>
      <c r="C8" s="10">
        <v>4691</v>
      </c>
      <c r="D8" s="11">
        <v>1100.9462549208451</v>
      </c>
      <c r="E8" s="12">
        <v>1155.9935676668874</v>
      </c>
      <c r="F8" s="12">
        <v>1160</v>
      </c>
    </row>
    <row r="9" spans="1:7" hidden="1" outlineLevel="1" x14ac:dyDescent="0.3">
      <c r="A9" s="9">
        <v>1</v>
      </c>
      <c r="B9" s="4" t="s">
        <v>11</v>
      </c>
      <c r="C9" s="10">
        <v>1377</v>
      </c>
      <c r="D9" s="11">
        <v>323.17266958559026</v>
      </c>
      <c r="E9" s="12">
        <v>339.33130306486976</v>
      </c>
      <c r="F9" s="12">
        <v>340</v>
      </c>
    </row>
    <row r="10" spans="1:7" collapsed="1" x14ac:dyDescent="0.3">
      <c r="A10" s="38" t="s">
        <v>12</v>
      </c>
      <c r="B10" s="39"/>
      <c r="C10" s="40">
        <f t="shared" ref="C10:F10" si="0">SUM(C3:C9)</f>
        <v>11274</v>
      </c>
      <c r="D10" s="40">
        <v>2645.9322272388854</v>
      </c>
      <c r="E10" s="40">
        <v>2778.228838600829</v>
      </c>
      <c r="F10" s="40">
        <f t="shared" si="0"/>
        <v>2780</v>
      </c>
    </row>
    <row r="11" spans="1:7" hidden="1" outlineLevel="1" x14ac:dyDescent="0.3">
      <c r="A11" s="13" t="s">
        <v>13</v>
      </c>
      <c r="B11" s="5" t="s">
        <v>14</v>
      </c>
      <c r="C11" s="10">
        <v>267</v>
      </c>
      <c r="D11" s="11">
        <v>62.663110224656933</v>
      </c>
      <c r="E11" s="12">
        <v>65.796265735889776</v>
      </c>
      <c r="F11" s="14">
        <v>60</v>
      </c>
    </row>
    <row r="12" spans="1:7" hidden="1" outlineLevel="1" x14ac:dyDescent="0.3">
      <c r="A12" s="13">
        <v>2</v>
      </c>
      <c r="B12" s="5" t="s">
        <v>15</v>
      </c>
      <c r="C12" s="10">
        <v>323</v>
      </c>
      <c r="D12" s="11">
        <v>75.805934841064385</v>
      </c>
      <c r="E12" s="12">
        <v>79.5962315831176</v>
      </c>
      <c r="F12" s="14">
        <v>80</v>
      </c>
    </row>
    <row r="13" spans="1:7" hidden="1" outlineLevel="1" x14ac:dyDescent="0.3">
      <c r="A13" s="13">
        <v>2</v>
      </c>
      <c r="B13" s="5" t="s">
        <v>16</v>
      </c>
      <c r="C13" s="10">
        <v>3357</v>
      </c>
      <c r="D13" s="11">
        <v>787.86539709428212</v>
      </c>
      <c r="E13" s="12">
        <v>827.25866694899628</v>
      </c>
      <c r="F13" s="14">
        <v>830</v>
      </c>
    </row>
    <row r="14" spans="1:7" hidden="1" outlineLevel="1" x14ac:dyDescent="0.3">
      <c r="A14" s="13">
        <v>2</v>
      </c>
      <c r="B14" s="5" t="s">
        <v>17</v>
      </c>
      <c r="C14" s="10">
        <v>4232</v>
      </c>
      <c r="D14" s="11">
        <v>993.22203172564855</v>
      </c>
      <c r="E14" s="12">
        <v>1042.883133311931</v>
      </c>
      <c r="F14" s="14">
        <v>1040</v>
      </c>
    </row>
    <row r="15" spans="1:7" hidden="1" outlineLevel="1" x14ac:dyDescent="0.3">
      <c r="A15" s="13">
        <v>2</v>
      </c>
      <c r="B15" s="5" t="s">
        <v>18</v>
      </c>
      <c r="C15" s="10">
        <v>434</v>
      </c>
      <c r="D15" s="11">
        <v>101.85689077715772</v>
      </c>
      <c r="E15" s="12">
        <v>106.94973531601561</v>
      </c>
      <c r="F15" s="14">
        <v>110</v>
      </c>
    </row>
    <row r="16" spans="1:7" hidden="1" outlineLevel="1" x14ac:dyDescent="0.3">
      <c r="A16" s="13">
        <v>2</v>
      </c>
      <c r="B16" s="5" t="s">
        <v>19</v>
      </c>
      <c r="C16" s="10">
        <v>393</v>
      </c>
      <c r="D16" s="11">
        <v>92.234465611573697</v>
      </c>
      <c r="E16" s="12">
        <v>96.846188892152384</v>
      </c>
      <c r="F16" s="14">
        <v>100</v>
      </c>
    </row>
    <row r="17" spans="1:14" hidden="1" outlineLevel="1" x14ac:dyDescent="0.3">
      <c r="A17" s="13">
        <v>2</v>
      </c>
      <c r="B17" s="5" t="s">
        <v>20</v>
      </c>
      <c r="C17" s="10">
        <v>1291</v>
      </c>
      <c r="D17" s="11">
        <v>302.98904606753598</v>
      </c>
      <c r="E17" s="12">
        <v>318.13849837091277</v>
      </c>
      <c r="F17" s="14">
        <v>320</v>
      </c>
    </row>
    <row r="18" spans="1:14" hidden="1" outlineLevel="1" x14ac:dyDescent="0.3">
      <c r="A18" s="13">
        <v>2</v>
      </c>
      <c r="B18" s="5" t="s">
        <v>21</v>
      </c>
      <c r="C18" s="10">
        <v>228</v>
      </c>
      <c r="D18" s="11">
        <v>53.510071652516032</v>
      </c>
      <c r="E18" s="12">
        <v>56.185575235141833</v>
      </c>
      <c r="F18" s="14">
        <v>60</v>
      </c>
    </row>
    <row r="19" spans="1:14" hidden="1" outlineLevel="1" x14ac:dyDescent="0.3">
      <c r="A19" s="13">
        <v>2</v>
      </c>
      <c r="B19" s="5" t="s">
        <v>22</v>
      </c>
      <c r="C19" s="10">
        <v>4374</v>
      </c>
      <c r="D19" s="11">
        <v>1026.5484798601103</v>
      </c>
      <c r="E19" s="12">
        <v>1077.8759038531159</v>
      </c>
      <c r="F19" s="14">
        <v>1080</v>
      </c>
      <c r="L19" s="2">
        <v>6061</v>
      </c>
      <c r="M19" s="2">
        <v>103078</v>
      </c>
      <c r="N19" s="2">
        <v>70715</v>
      </c>
    </row>
    <row r="20" spans="1:14" hidden="1" outlineLevel="1" x14ac:dyDescent="0.3">
      <c r="A20" s="13">
        <v>2</v>
      </c>
      <c r="B20" s="5" t="s">
        <v>23</v>
      </c>
      <c r="C20" s="10">
        <v>886</v>
      </c>
      <c r="D20" s="11">
        <v>207.93826089530353</v>
      </c>
      <c r="E20" s="12">
        <v>218.3351739400687</v>
      </c>
      <c r="F20" s="14">
        <v>220</v>
      </c>
      <c r="L20" s="48">
        <f>L19+(L19*0.05)</f>
        <v>6364.05</v>
      </c>
      <c r="M20" s="48">
        <f>M19+(M19*0.05)</f>
        <v>108231.9</v>
      </c>
      <c r="N20" s="48">
        <f>N19+(N19*0.05)</f>
        <v>74250.75</v>
      </c>
    </row>
    <row r="21" spans="1:14" hidden="1" outlineLevel="1" x14ac:dyDescent="0.3">
      <c r="A21" s="13">
        <v>2</v>
      </c>
      <c r="B21" s="5" t="s">
        <v>24</v>
      </c>
      <c r="C21" s="10">
        <v>633</v>
      </c>
      <c r="D21" s="11">
        <v>148.56085682474847</v>
      </c>
      <c r="E21" s="12">
        <v>155.98889966598588</v>
      </c>
      <c r="F21" s="14">
        <v>160</v>
      </c>
      <c r="L21" s="2">
        <v>6360</v>
      </c>
      <c r="M21" s="2">
        <v>108230</v>
      </c>
      <c r="N21" s="2">
        <f>188800-(M21+L21)</f>
        <v>74210</v>
      </c>
    </row>
    <row r="22" spans="1:14" hidden="1" outlineLevel="1" x14ac:dyDescent="0.3">
      <c r="A22" s="13">
        <v>2</v>
      </c>
      <c r="B22" s="5" t="s">
        <v>25</v>
      </c>
      <c r="C22" s="10">
        <v>7097</v>
      </c>
      <c r="D22" s="11">
        <v>1665.6183268329223</v>
      </c>
      <c r="E22" s="12">
        <v>1748.8992431745685</v>
      </c>
      <c r="F22" s="14">
        <v>1750</v>
      </c>
    </row>
    <row r="23" spans="1:14" hidden="1" outlineLevel="1" x14ac:dyDescent="0.3">
      <c r="A23" s="13">
        <v>2</v>
      </c>
      <c r="B23" s="5" t="s">
        <v>26</v>
      </c>
      <c r="C23" s="10">
        <v>648</v>
      </c>
      <c r="D23" s="11">
        <v>152.08125627557189</v>
      </c>
      <c r="E23" s="12">
        <v>159.68531908935049</v>
      </c>
      <c r="F23" s="14">
        <v>160</v>
      </c>
    </row>
    <row r="24" spans="1:14" hidden="1" outlineLevel="1" x14ac:dyDescent="0.3">
      <c r="A24" s="13">
        <v>2</v>
      </c>
      <c r="B24" s="5" t="s">
        <v>27</v>
      </c>
      <c r="C24" s="10">
        <v>79936</v>
      </c>
      <c r="D24" s="11">
        <v>18760.443366734744</v>
      </c>
      <c r="E24" s="12">
        <v>19698.465535071482</v>
      </c>
      <c r="F24" s="14">
        <v>19690</v>
      </c>
    </row>
    <row r="25" spans="1:14" hidden="1" outlineLevel="1" x14ac:dyDescent="0.3">
      <c r="A25" s="13">
        <v>2</v>
      </c>
      <c r="B25" s="5" t="s">
        <v>28</v>
      </c>
      <c r="C25" s="10">
        <v>179</v>
      </c>
      <c r="D25" s="11">
        <v>42.010100113159517</v>
      </c>
      <c r="E25" s="12">
        <v>44.110605118817496</v>
      </c>
      <c r="F25" s="14">
        <v>40</v>
      </c>
    </row>
    <row r="26" spans="1:14" hidden="1" outlineLevel="1" x14ac:dyDescent="0.3">
      <c r="A26" s="13">
        <v>2</v>
      </c>
      <c r="B26" s="5" t="s">
        <v>29</v>
      </c>
      <c r="C26" s="10">
        <v>2619</v>
      </c>
      <c r="D26" s="11">
        <v>614.66174411376971</v>
      </c>
      <c r="E26" s="12">
        <v>645.39483131945815</v>
      </c>
      <c r="F26" s="14">
        <v>640</v>
      </c>
    </row>
    <row r="27" spans="1:14" hidden="1" outlineLevel="1" x14ac:dyDescent="0.3">
      <c r="A27" s="13">
        <v>2</v>
      </c>
      <c r="B27" s="5" t="s">
        <v>30</v>
      </c>
      <c r="C27" s="10">
        <v>633</v>
      </c>
      <c r="D27" s="11">
        <v>148.56085682474847</v>
      </c>
      <c r="E27" s="12">
        <v>155.98889966598588</v>
      </c>
      <c r="F27" s="14">
        <v>160</v>
      </c>
    </row>
    <row r="28" spans="1:14" hidden="1" outlineLevel="1" x14ac:dyDescent="0.3">
      <c r="A28" s="13">
        <v>2</v>
      </c>
      <c r="B28" s="5" t="s">
        <v>31</v>
      </c>
      <c r="C28" s="10">
        <v>1819</v>
      </c>
      <c r="D28" s="11">
        <v>426.90710673652046</v>
      </c>
      <c r="E28" s="12">
        <v>448.25246207334646</v>
      </c>
      <c r="F28" s="14">
        <v>450</v>
      </c>
    </row>
    <row r="29" spans="1:14" hidden="1" outlineLevel="1" x14ac:dyDescent="0.3">
      <c r="A29" s="13">
        <v>2</v>
      </c>
      <c r="B29" s="5" t="s">
        <v>32</v>
      </c>
      <c r="C29" s="10">
        <v>919</v>
      </c>
      <c r="D29" s="11">
        <v>215.68313968711507</v>
      </c>
      <c r="E29" s="12">
        <v>226.46729667147082</v>
      </c>
      <c r="F29" s="14">
        <v>230</v>
      </c>
    </row>
    <row r="30" spans="1:14" hidden="1" outlineLevel="1" x14ac:dyDescent="0.3">
      <c r="A30" s="13">
        <v>2</v>
      </c>
      <c r="B30" s="5" t="s">
        <v>33</v>
      </c>
      <c r="C30" s="10">
        <v>419</v>
      </c>
      <c r="D30" s="11">
        <v>98.336491326334297</v>
      </c>
      <c r="E30" s="12">
        <v>103.25331589265102</v>
      </c>
      <c r="F30" s="14">
        <v>100</v>
      </c>
    </row>
    <row r="31" spans="1:14" hidden="1" outlineLevel="1" x14ac:dyDescent="0.3">
      <c r="A31" s="13">
        <v>2</v>
      </c>
      <c r="B31" s="5" t="s">
        <v>34</v>
      </c>
      <c r="C31" s="10">
        <v>4265</v>
      </c>
      <c r="D31" s="11">
        <v>1000.9669105174601</v>
      </c>
      <c r="E31" s="12">
        <v>1051.015256043333</v>
      </c>
      <c r="F31" s="14">
        <v>1050</v>
      </c>
    </row>
    <row r="32" spans="1:14" hidden="1" outlineLevel="1" x14ac:dyDescent="0.3">
      <c r="A32" s="13">
        <v>2</v>
      </c>
      <c r="B32" s="5" t="s">
        <v>35</v>
      </c>
      <c r="C32" s="10">
        <v>2772</v>
      </c>
      <c r="D32" s="11">
        <v>650.56981851216858</v>
      </c>
      <c r="E32" s="12">
        <v>683.09830943777706</v>
      </c>
      <c r="F32" s="14">
        <v>680</v>
      </c>
    </row>
    <row r="33" spans="1:6" hidden="1" outlineLevel="1" x14ac:dyDescent="0.3">
      <c r="A33" s="13">
        <v>2</v>
      </c>
      <c r="B33" s="5" t="s">
        <v>36</v>
      </c>
      <c r="C33" s="10">
        <v>712</v>
      </c>
      <c r="D33" s="11">
        <v>167.10162726575183</v>
      </c>
      <c r="E33" s="12">
        <v>175.45670862903941</v>
      </c>
      <c r="F33" s="14">
        <v>170</v>
      </c>
    </row>
    <row r="34" spans="1:6" hidden="1" outlineLevel="1" x14ac:dyDescent="0.3">
      <c r="A34" s="13">
        <v>2</v>
      </c>
      <c r="B34" s="5" t="s">
        <v>37</v>
      </c>
      <c r="C34" s="10">
        <v>688</v>
      </c>
      <c r="D34" s="11">
        <v>161.46898814443435</v>
      </c>
      <c r="E34" s="12">
        <v>169.54243755165606</v>
      </c>
      <c r="F34" s="14">
        <v>170</v>
      </c>
    </row>
    <row r="35" spans="1:6" hidden="1" outlineLevel="1" x14ac:dyDescent="0.3">
      <c r="A35" s="13">
        <v>2</v>
      </c>
      <c r="B35" s="5" t="s">
        <v>38</v>
      </c>
      <c r="C35" s="10">
        <v>876</v>
      </c>
      <c r="D35" s="11">
        <v>205.59132792808794</v>
      </c>
      <c r="E35" s="12">
        <v>215.87089432449233</v>
      </c>
      <c r="F35" s="14">
        <v>220</v>
      </c>
    </row>
    <row r="36" spans="1:6" hidden="1" outlineLevel="1" x14ac:dyDescent="0.3">
      <c r="A36" s="13">
        <v>2</v>
      </c>
      <c r="B36" s="5" t="s">
        <v>39</v>
      </c>
      <c r="C36" s="10">
        <v>1252</v>
      </c>
      <c r="D36" s="11">
        <v>293.83600749539505</v>
      </c>
      <c r="E36" s="12">
        <v>308.52780787016479</v>
      </c>
      <c r="F36" s="14">
        <v>310</v>
      </c>
    </row>
    <row r="37" spans="1:6" hidden="1" outlineLevel="1" x14ac:dyDescent="0.3">
      <c r="A37" s="13">
        <v>2</v>
      </c>
      <c r="B37" s="5" t="s">
        <v>40</v>
      </c>
      <c r="C37" s="10">
        <v>9135</v>
      </c>
      <c r="D37" s="11">
        <v>2143.9232655514647</v>
      </c>
      <c r="E37" s="12">
        <v>2251.119428829038</v>
      </c>
      <c r="F37" s="14">
        <v>2250</v>
      </c>
    </row>
    <row r="38" spans="1:6" hidden="1" outlineLevel="1" x14ac:dyDescent="0.3">
      <c r="A38" s="13">
        <v>2</v>
      </c>
      <c r="B38" s="5" t="s">
        <v>41</v>
      </c>
      <c r="C38" s="10">
        <v>568</v>
      </c>
      <c r="D38" s="11">
        <v>133.30579253784697</v>
      </c>
      <c r="E38" s="12">
        <v>139.97108216473933</v>
      </c>
      <c r="F38" s="14">
        <v>140</v>
      </c>
    </row>
    <row r="39" spans="1:6" hidden="1" outlineLevel="1" x14ac:dyDescent="0.3">
      <c r="A39" s="13">
        <v>2</v>
      </c>
      <c r="B39" s="5" t="s">
        <v>42</v>
      </c>
      <c r="C39" s="10">
        <v>127</v>
      </c>
      <c r="D39" s="11">
        <v>29.806048683638316</v>
      </c>
      <c r="E39" s="12">
        <v>31.296351117820233</v>
      </c>
      <c r="F39" s="14">
        <v>30</v>
      </c>
    </row>
    <row r="40" spans="1:6" collapsed="1" x14ac:dyDescent="0.3">
      <c r="A40" s="41" t="s">
        <v>43</v>
      </c>
      <c r="B40" s="42"/>
      <c r="C40" s="40">
        <f t="shared" ref="C40:F40" si="1">SUM(C11:C39)</f>
        <v>131082</v>
      </c>
      <c r="D40" s="40">
        <v>30764.066720855735</v>
      </c>
      <c r="E40" s="40">
        <v>32302.270056898524</v>
      </c>
      <c r="F40" s="40">
        <f t="shared" si="1"/>
        <v>32300</v>
      </c>
    </row>
    <row r="41" spans="1:6" hidden="1" outlineLevel="1" x14ac:dyDescent="0.3">
      <c r="A41" s="9">
        <v>3</v>
      </c>
      <c r="B41" s="4" t="s">
        <v>44</v>
      </c>
      <c r="C41" s="10">
        <v>896</v>
      </c>
      <c r="D41" s="11">
        <v>210.28519386251915</v>
      </c>
      <c r="E41" s="12">
        <v>220.7994535556451</v>
      </c>
      <c r="F41" s="12">
        <v>220</v>
      </c>
    </row>
    <row r="42" spans="1:6" hidden="1" outlineLevel="1" x14ac:dyDescent="0.3">
      <c r="A42" s="9">
        <v>3</v>
      </c>
      <c r="B42" s="4" t="s">
        <v>45</v>
      </c>
      <c r="C42" s="10">
        <v>548</v>
      </c>
      <c r="D42" s="11">
        <v>128.61192660341572</v>
      </c>
      <c r="E42" s="12">
        <v>135.0425229335865</v>
      </c>
      <c r="F42" s="12">
        <v>130</v>
      </c>
    </row>
    <row r="43" spans="1:6" hidden="1" outlineLevel="1" x14ac:dyDescent="0.3">
      <c r="A43" s="9">
        <v>3</v>
      </c>
      <c r="B43" s="4" t="s">
        <v>46</v>
      </c>
      <c r="C43" s="10">
        <v>2189</v>
      </c>
      <c r="D43" s="11">
        <v>513.74362652349828</v>
      </c>
      <c r="E43" s="12">
        <v>539.43080784967322</v>
      </c>
      <c r="F43" s="12">
        <v>540</v>
      </c>
    </row>
    <row r="44" spans="1:6" hidden="1" outlineLevel="1" x14ac:dyDescent="0.3">
      <c r="A44" s="9">
        <v>3</v>
      </c>
      <c r="B44" s="4" t="s">
        <v>47</v>
      </c>
      <c r="C44" s="10">
        <v>469</v>
      </c>
      <c r="D44" s="11">
        <v>110.07115616241236</v>
      </c>
      <c r="E44" s="12">
        <v>115.57471397053298</v>
      </c>
      <c r="F44" s="12">
        <v>120</v>
      </c>
    </row>
    <row r="45" spans="1:6" hidden="1" outlineLevel="1" x14ac:dyDescent="0.3">
      <c r="A45" s="9">
        <v>3</v>
      </c>
      <c r="B45" s="4" t="s">
        <v>48</v>
      </c>
      <c r="C45" s="10">
        <v>411</v>
      </c>
      <c r="D45" s="11">
        <v>96.458944952561794</v>
      </c>
      <c r="E45" s="12">
        <v>101.28189220018989</v>
      </c>
      <c r="F45" s="12">
        <v>100</v>
      </c>
    </row>
    <row r="46" spans="1:6" hidden="1" outlineLevel="1" x14ac:dyDescent="0.3">
      <c r="A46" s="9">
        <v>3</v>
      </c>
      <c r="B46" s="4" t="s">
        <v>49</v>
      </c>
      <c r="C46" s="10">
        <v>1068</v>
      </c>
      <c r="D46" s="11">
        <v>250.65244089862773</v>
      </c>
      <c r="E46" s="12">
        <v>263.1850629435591</v>
      </c>
      <c r="F46" s="12">
        <v>260</v>
      </c>
    </row>
    <row r="47" spans="1:6" hidden="1" outlineLevel="1" x14ac:dyDescent="0.3">
      <c r="A47" s="9">
        <v>3</v>
      </c>
      <c r="B47" s="4" t="s">
        <v>50</v>
      </c>
      <c r="C47" s="10">
        <v>1164</v>
      </c>
      <c r="D47" s="11">
        <v>273.18299738389766</v>
      </c>
      <c r="E47" s="12">
        <v>286.84214725309255</v>
      </c>
      <c r="F47" s="12">
        <v>290</v>
      </c>
    </row>
    <row r="48" spans="1:6" hidden="1" outlineLevel="1" x14ac:dyDescent="0.3">
      <c r="A48" s="9">
        <v>3</v>
      </c>
      <c r="B48" s="4" t="s">
        <v>51</v>
      </c>
      <c r="C48" s="10">
        <v>891</v>
      </c>
      <c r="D48" s="11">
        <v>209.11172737891135</v>
      </c>
      <c r="E48" s="12">
        <v>219.56731374785693</v>
      </c>
      <c r="F48" s="12">
        <v>220</v>
      </c>
    </row>
    <row r="49" spans="1:11" hidden="1" outlineLevel="1" x14ac:dyDescent="0.3">
      <c r="A49" s="9">
        <v>3</v>
      </c>
      <c r="B49" s="4" t="s">
        <v>52</v>
      </c>
      <c r="C49" s="10">
        <v>12065</v>
      </c>
      <c r="D49" s="11">
        <v>2831.5746249456402</v>
      </c>
      <c r="E49" s="12">
        <v>2973.1533561929223</v>
      </c>
      <c r="F49" s="12">
        <v>2970</v>
      </c>
    </row>
    <row r="50" spans="1:11" hidden="1" outlineLevel="1" x14ac:dyDescent="0.3">
      <c r="A50" s="9">
        <v>3</v>
      </c>
      <c r="B50" s="4" t="s">
        <v>53</v>
      </c>
      <c r="C50" s="10">
        <v>185</v>
      </c>
      <c r="D50" s="11">
        <v>43.418259893488887</v>
      </c>
      <c r="E50" s="12">
        <v>45.589172888163333</v>
      </c>
      <c r="F50" s="12">
        <v>50</v>
      </c>
    </row>
    <row r="51" spans="1:11" hidden="1" outlineLevel="1" x14ac:dyDescent="0.3">
      <c r="A51" s="9">
        <v>3</v>
      </c>
      <c r="B51" s="4" t="s">
        <v>54</v>
      </c>
      <c r="C51" s="10">
        <v>440</v>
      </c>
      <c r="D51" s="11">
        <v>103.26505055748709</v>
      </c>
      <c r="E51" s="12">
        <v>108.42830308536143</v>
      </c>
      <c r="F51" s="12">
        <v>110</v>
      </c>
    </row>
    <row r="52" spans="1:11" hidden="1" outlineLevel="1" x14ac:dyDescent="0.3">
      <c r="A52" s="9">
        <v>3</v>
      </c>
      <c r="B52" s="4" t="s">
        <v>55</v>
      </c>
      <c r="C52" s="10">
        <v>572</v>
      </c>
      <c r="D52" s="11">
        <v>134.24456572473321</v>
      </c>
      <c r="E52" s="12">
        <v>140.95679401096987</v>
      </c>
      <c r="F52" s="12">
        <v>140</v>
      </c>
    </row>
    <row r="53" spans="1:11" collapsed="1" x14ac:dyDescent="0.3">
      <c r="A53" s="38" t="s">
        <v>56</v>
      </c>
      <c r="B53" s="39"/>
      <c r="C53" s="40">
        <f t="shared" ref="C53:F53" si="2">SUM(C41:C52)</f>
        <v>20898</v>
      </c>
      <c r="D53" s="40">
        <v>4904.6205148871932</v>
      </c>
      <c r="E53" s="40">
        <v>5149.8515406315537</v>
      </c>
      <c r="F53" s="40">
        <f t="shared" si="2"/>
        <v>5150</v>
      </c>
    </row>
    <row r="54" spans="1:11" s="7" customFormat="1" hidden="1" outlineLevel="1" x14ac:dyDescent="0.3">
      <c r="A54" s="15">
        <v>4</v>
      </c>
      <c r="B54" s="6" t="s">
        <v>57</v>
      </c>
      <c r="C54" s="10">
        <v>201</v>
      </c>
      <c r="D54" s="11">
        <v>47.173352641033873</v>
      </c>
      <c r="E54" s="12">
        <v>49.532020273085564</v>
      </c>
      <c r="F54" s="16">
        <v>50</v>
      </c>
      <c r="G54" s="2"/>
    </row>
    <row r="55" spans="1:11" s="7" customFormat="1" hidden="1" outlineLevel="1" x14ac:dyDescent="0.3">
      <c r="A55" s="15">
        <v>4</v>
      </c>
      <c r="B55" s="6" t="s">
        <v>58</v>
      </c>
      <c r="C55" s="10">
        <v>277</v>
      </c>
      <c r="D55" s="11">
        <v>65.010043191872555</v>
      </c>
      <c r="E55" s="12">
        <v>68.260545351466178</v>
      </c>
      <c r="F55" s="16">
        <v>70</v>
      </c>
      <c r="G55" s="2"/>
    </row>
    <row r="56" spans="1:11" s="7" customFormat="1" hidden="1" outlineLevel="1" x14ac:dyDescent="0.3">
      <c r="A56" s="15">
        <v>4</v>
      </c>
      <c r="B56" s="6" t="s">
        <v>59</v>
      </c>
      <c r="C56" s="10">
        <v>977</v>
      </c>
      <c r="D56" s="11">
        <v>229.29535089696563</v>
      </c>
      <c r="E56" s="12">
        <v>240.76011844181392</v>
      </c>
      <c r="F56" s="16">
        <v>240</v>
      </c>
      <c r="G56" s="2"/>
    </row>
    <row r="57" spans="1:11" s="7" customFormat="1" hidden="1" outlineLevel="1" x14ac:dyDescent="0.3">
      <c r="A57" s="15">
        <v>4</v>
      </c>
      <c r="B57" s="6" t="s">
        <v>60</v>
      </c>
      <c r="C57" s="10">
        <v>328</v>
      </c>
      <c r="D57" s="11">
        <v>76.979401324672196</v>
      </c>
      <c r="E57" s="12">
        <v>80.828371390905801</v>
      </c>
      <c r="F57" s="16">
        <v>80</v>
      </c>
      <c r="G57" s="2"/>
    </row>
    <row r="58" spans="1:11" s="7" customFormat="1" hidden="1" outlineLevel="1" x14ac:dyDescent="0.3">
      <c r="A58" s="15">
        <v>4</v>
      </c>
      <c r="B58" s="6" t="s">
        <v>61</v>
      </c>
      <c r="C58" s="10">
        <v>2339</v>
      </c>
      <c r="D58" s="11">
        <v>548.94762103173252</v>
      </c>
      <c r="E58" s="12">
        <v>576.39500208331913</v>
      </c>
      <c r="F58" s="16">
        <v>570</v>
      </c>
      <c r="G58" s="2"/>
    </row>
    <row r="59" spans="1:11" s="7" customFormat="1" hidden="1" outlineLevel="1" x14ac:dyDescent="0.3">
      <c r="A59" s="15">
        <v>4</v>
      </c>
      <c r="B59" s="6" t="s">
        <v>62</v>
      </c>
      <c r="C59" s="10">
        <v>531</v>
      </c>
      <c r="D59" s="11">
        <v>124.62214055914919</v>
      </c>
      <c r="E59" s="12">
        <v>130.85324758710664</v>
      </c>
      <c r="F59" s="16">
        <v>130</v>
      </c>
      <c r="G59" s="2"/>
    </row>
    <row r="60" spans="1:11" s="7" customFormat="1" hidden="1" outlineLevel="1" x14ac:dyDescent="0.3">
      <c r="A60" s="15">
        <v>4</v>
      </c>
      <c r="B60" s="6" t="s">
        <v>63</v>
      </c>
      <c r="C60" s="10">
        <v>568</v>
      </c>
      <c r="D60" s="11">
        <v>133.30579253784697</v>
      </c>
      <c r="E60" s="12">
        <v>139.97108216473933</v>
      </c>
      <c r="F60" s="16">
        <v>140</v>
      </c>
      <c r="G60" s="2"/>
    </row>
    <row r="61" spans="1:11" s="7" customFormat="1" hidden="1" outlineLevel="1" x14ac:dyDescent="0.3">
      <c r="A61" s="15">
        <v>4</v>
      </c>
      <c r="B61" s="6" t="s">
        <v>64</v>
      </c>
      <c r="C61" s="10">
        <v>512</v>
      </c>
      <c r="D61" s="11">
        <v>120.16296792143952</v>
      </c>
      <c r="E61" s="12">
        <v>126.17111631751149</v>
      </c>
      <c r="F61" s="16">
        <v>130</v>
      </c>
      <c r="G61" s="2"/>
    </row>
    <row r="62" spans="1:11" s="7" customFormat="1" hidden="1" outlineLevel="1" x14ac:dyDescent="0.3">
      <c r="A62" s="15">
        <v>4</v>
      </c>
      <c r="B62" s="6" t="s">
        <v>65</v>
      </c>
      <c r="C62" s="10">
        <v>363</v>
      </c>
      <c r="D62" s="11">
        <v>85.193666709926845</v>
      </c>
      <c r="E62" s="12">
        <v>89.453350045423193</v>
      </c>
      <c r="F62" s="16">
        <v>90</v>
      </c>
      <c r="G62" s="2"/>
    </row>
    <row r="63" spans="1:11" s="7" customFormat="1" collapsed="1" x14ac:dyDescent="0.3">
      <c r="A63" s="38" t="s">
        <v>66</v>
      </c>
      <c r="B63" s="39"/>
      <c r="C63" s="40">
        <f t="shared" ref="C63:F63" si="3">SUM(C54:C62)</f>
        <v>6096</v>
      </c>
      <c r="D63" s="40">
        <v>1430.6903368146395</v>
      </c>
      <c r="E63" s="40">
        <v>1502.2248536553711</v>
      </c>
      <c r="F63" s="40">
        <f t="shared" si="3"/>
        <v>1500</v>
      </c>
      <c r="G63" s="2"/>
      <c r="K63" s="17"/>
    </row>
    <row r="64" spans="1:11" hidden="1" outlineLevel="1" x14ac:dyDescent="0.3">
      <c r="A64" s="9">
        <v>5</v>
      </c>
      <c r="B64" s="4" t="s">
        <v>67</v>
      </c>
      <c r="C64" s="10">
        <v>222</v>
      </c>
      <c r="D64" s="11">
        <v>52.101911872186669</v>
      </c>
      <c r="E64" s="12">
        <v>54.707007465796003</v>
      </c>
      <c r="F64" s="12">
        <v>50</v>
      </c>
    </row>
    <row r="65" spans="1:6" hidden="1" outlineLevel="1" x14ac:dyDescent="0.3">
      <c r="A65" s="9">
        <v>5</v>
      </c>
      <c r="B65" s="4" t="s">
        <v>68</v>
      </c>
      <c r="C65" s="10">
        <v>144</v>
      </c>
      <c r="D65" s="11">
        <v>33.795834727904861</v>
      </c>
      <c r="E65" s="12">
        <v>35.485626464300104</v>
      </c>
      <c r="F65" s="12">
        <v>40</v>
      </c>
    </row>
    <row r="66" spans="1:6" hidden="1" outlineLevel="1" x14ac:dyDescent="0.3">
      <c r="A66" s="9">
        <v>5</v>
      </c>
      <c r="B66" s="4" t="s">
        <v>69</v>
      </c>
      <c r="C66" s="10">
        <v>514</v>
      </c>
      <c r="D66" s="11">
        <v>120.63235451488264</v>
      </c>
      <c r="E66" s="12">
        <v>126.66397224062676</v>
      </c>
      <c r="F66" s="12">
        <v>130</v>
      </c>
    </row>
    <row r="67" spans="1:6" hidden="1" outlineLevel="1" x14ac:dyDescent="0.3">
      <c r="A67" s="9">
        <v>5</v>
      </c>
      <c r="B67" s="4" t="s">
        <v>70</v>
      </c>
      <c r="C67" s="10">
        <v>490</v>
      </c>
      <c r="D67" s="11">
        <v>114.99971539356517</v>
      </c>
      <c r="E67" s="12">
        <v>120.74970116324343</v>
      </c>
      <c r="F67" s="12">
        <v>120</v>
      </c>
    </row>
    <row r="68" spans="1:6" hidden="1" outlineLevel="1" x14ac:dyDescent="0.3">
      <c r="A68" s="9">
        <v>5</v>
      </c>
      <c r="B68" s="4" t="s">
        <v>71</v>
      </c>
      <c r="C68" s="10">
        <v>172</v>
      </c>
      <c r="D68" s="11">
        <v>40.367247036108587</v>
      </c>
      <c r="E68" s="12">
        <v>42.385609387914016</v>
      </c>
      <c r="F68" s="12">
        <v>40</v>
      </c>
    </row>
    <row r="69" spans="1:6" hidden="1" outlineLevel="1" x14ac:dyDescent="0.3">
      <c r="A69" s="9">
        <v>5</v>
      </c>
      <c r="B69" s="4" t="s">
        <v>72</v>
      </c>
      <c r="C69" s="10">
        <v>260</v>
      </c>
      <c r="D69" s="11">
        <v>61.020257147606003</v>
      </c>
      <c r="E69" s="12">
        <v>64.071270004986303</v>
      </c>
      <c r="F69" s="12">
        <v>60</v>
      </c>
    </row>
    <row r="70" spans="1:6" hidden="1" outlineLevel="1" x14ac:dyDescent="0.3">
      <c r="A70" s="9">
        <v>5</v>
      </c>
      <c r="B70" s="4" t="s">
        <v>73</v>
      </c>
      <c r="C70" s="10">
        <v>6174</v>
      </c>
      <c r="D70" s="11">
        <v>1448.996413958921</v>
      </c>
      <c r="E70" s="12">
        <v>1521.4462346568671</v>
      </c>
      <c r="F70" s="12">
        <v>1520</v>
      </c>
    </row>
    <row r="71" spans="1:6" hidden="1" outlineLevel="1" x14ac:dyDescent="0.3">
      <c r="A71" s="9">
        <v>5</v>
      </c>
      <c r="B71" s="4" t="s">
        <v>74</v>
      </c>
      <c r="C71" s="10">
        <v>178</v>
      </c>
      <c r="D71" s="11">
        <v>41.775406816437958</v>
      </c>
      <c r="E71" s="12">
        <v>43.864177157259853</v>
      </c>
      <c r="F71" s="12">
        <v>40</v>
      </c>
    </row>
    <row r="72" spans="1:6" hidden="1" outlineLevel="1" x14ac:dyDescent="0.3">
      <c r="A72" s="9">
        <v>5</v>
      </c>
      <c r="B72" s="4" t="s">
        <v>75</v>
      </c>
      <c r="C72" s="10">
        <v>1282</v>
      </c>
      <c r="D72" s="11">
        <v>300.87680639704189</v>
      </c>
      <c r="E72" s="12">
        <v>315.920646716894</v>
      </c>
      <c r="F72" s="12">
        <v>320</v>
      </c>
    </row>
    <row r="73" spans="1:6" hidden="1" outlineLevel="1" x14ac:dyDescent="0.3">
      <c r="A73" s="9">
        <v>5</v>
      </c>
      <c r="B73" s="4" t="s">
        <v>76</v>
      </c>
      <c r="C73" s="10">
        <v>193</v>
      </c>
      <c r="D73" s="11">
        <v>45.295806267261383</v>
      </c>
      <c r="E73" s="12">
        <v>47.560596580624455</v>
      </c>
      <c r="F73" s="12">
        <v>50</v>
      </c>
    </row>
    <row r="74" spans="1:6" hidden="1" outlineLevel="1" x14ac:dyDescent="0.3">
      <c r="A74" s="9">
        <v>5</v>
      </c>
      <c r="B74" s="4" t="s">
        <v>77</v>
      </c>
      <c r="C74" s="10">
        <v>423</v>
      </c>
      <c r="D74" s="11">
        <v>99.275264513220534</v>
      </c>
      <c r="E74" s="12">
        <v>104.23902773888156</v>
      </c>
      <c r="F74" s="12">
        <v>100</v>
      </c>
    </row>
    <row r="75" spans="1:6" hidden="1" outlineLevel="1" x14ac:dyDescent="0.3">
      <c r="A75" s="9">
        <v>5</v>
      </c>
      <c r="B75" s="4" t="s">
        <v>78</v>
      </c>
      <c r="C75" s="10">
        <v>522</v>
      </c>
      <c r="D75" s="11">
        <v>122.50990088865514</v>
      </c>
      <c r="E75" s="12">
        <v>128.63539593308789</v>
      </c>
      <c r="F75" s="12">
        <v>130</v>
      </c>
    </row>
    <row r="76" spans="1:6" hidden="1" outlineLevel="1" x14ac:dyDescent="0.3">
      <c r="A76" s="9">
        <v>5</v>
      </c>
      <c r="B76" s="4" t="s">
        <v>79</v>
      </c>
      <c r="C76" s="10">
        <v>1033</v>
      </c>
      <c r="D76" s="11">
        <v>242.4381755133731</v>
      </c>
      <c r="E76" s="12">
        <v>254.56008428904175</v>
      </c>
      <c r="F76" s="12">
        <v>260</v>
      </c>
    </row>
    <row r="77" spans="1:6" hidden="1" outlineLevel="1" x14ac:dyDescent="0.3">
      <c r="A77" s="9">
        <v>5</v>
      </c>
      <c r="B77" s="4" t="s">
        <v>80</v>
      </c>
      <c r="C77" s="10">
        <v>1142</v>
      </c>
      <c r="D77" s="11">
        <v>268.01974485602329</v>
      </c>
      <c r="E77" s="12">
        <v>281.42073209882449</v>
      </c>
      <c r="F77" s="12">
        <v>280</v>
      </c>
    </row>
    <row r="78" spans="1:6" hidden="1" outlineLevel="1" x14ac:dyDescent="0.3">
      <c r="A78" s="9">
        <v>5</v>
      </c>
      <c r="B78" s="4" t="s">
        <v>81</v>
      </c>
      <c r="C78" s="10">
        <v>126</v>
      </c>
      <c r="D78" s="11">
        <v>29.571355386916757</v>
      </c>
      <c r="E78" s="12">
        <v>31.049923156262594</v>
      </c>
      <c r="F78" s="12">
        <v>30</v>
      </c>
    </row>
    <row r="79" spans="1:6" hidden="1" outlineLevel="1" x14ac:dyDescent="0.3">
      <c r="A79" s="9">
        <v>5</v>
      </c>
      <c r="B79" s="4" t="s">
        <v>82</v>
      </c>
      <c r="C79" s="10">
        <v>1978</v>
      </c>
      <c r="D79" s="11">
        <v>464.22334091524874</v>
      </c>
      <c r="E79" s="12">
        <v>487.43450796101115</v>
      </c>
      <c r="F79" s="12">
        <v>490</v>
      </c>
    </row>
    <row r="80" spans="1:6" hidden="1" outlineLevel="1" x14ac:dyDescent="0.3">
      <c r="A80" s="9">
        <v>5</v>
      </c>
      <c r="B80" s="4" t="s">
        <v>83</v>
      </c>
      <c r="C80" s="10">
        <v>240</v>
      </c>
      <c r="D80" s="11">
        <v>56.326391213174773</v>
      </c>
      <c r="E80" s="12">
        <v>59.142710773833514</v>
      </c>
      <c r="F80" s="12">
        <v>60</v>
      </c>
    </row>
    <row r="81" spans="1:6" hidden="1" outlineLevel="1" x14ac:dyDescent="0.3">
      <c r="A81" s="9">
        <v>5</v>
      </c>
      <c r="B81" s="4" t="s">
        <v>84</v>
      </c>
      <c r="C81" s="10">
        <v>547</v>
      </c>
      <c r="D81" s="11">
        <v>128.37723330669417</v>
      </c>
      <c r="E81" s="12">
        <v>134.79609497202887</v>
      </c>
      <c r="F81" s="12">
        <v>130</v>
      </c>
    </row>
    <row r="82" spans="1:6" hidden="1" outlineLevel="1" x14ac:dyDescent="0.3">
      <c r="A82" s="9">
        <v>5</v>
      </c>
      <c r="B82" s="4" t="s">
        <v>85</v>
      </c>
      <c r="C82" s="10">
        <v>481</v>
      </c>
      <c r="D82" s="11">
        <v>112.88747572307111</v>
      </c>
      <c r="E82" s="12">
        <v>118.53184950922466</v>
      </c>
      <c r="F82" s="12">
        <v>120</v>
      </c>
    </row>
    <row r="83" spans="1:6" hidden="1" outlineLevel="1" x14ac:dyDescent="0.3">
      <c r="A83" s="9">
        <v>5</v>
      </c>
      <c r="B83" s="4" t="s">
        <v>86</v>
      </c>
      <c r="C83" s="10">
        <v>194</v>
      </c>
      <c r="D83" s="11">
        <v>45.530499563982943</v>
      </c>
      <c r="E83" s="12">
        <v>47.807024542182091</v>
      </c>
      <c r="F83" s="12">
        <v>50</v>
      </c>
    </row>
    <row r="84" spans="1:6" collapsed="1" x14ac:dyDescent="0.3">
      <c r="A84" s="38" t="s">
        <v>87</v>
      </c>
      <c r="B84" s="39"/>
      <c r="C84" s="40">
        <f t="shared" ref="C84:F84" si="4">SUM(C64:C83)</f>
        <v>16315</v>
      </c>
      <c r="D84" s="40">
        <v>3829.0211360122767</v>
      </c>
      <c r="E84" s="40">
        <v>4020.4721928128906</v>
      </c>
      <c r="F84" s="40">
        <f t="shared" si="4"/>
        <v>4020</v>
      </c>
    </row>
    <row r="85" spans="1:6" hidden="1" outlineLevel="1" x14ac:dyDescent="0.3">
      <c r="A85" s="9">
        <v>6</v>
      </c>
      <c r="B85" s="4" t="s">
        <v>88</v>
      </c>
      <c r="C85" s="10">
        <v>352</v>
      </c>
      <c r="D85" s="11">
        <v>82.612040445989663</v>
      </c>
      <c r="E85" s="12">
        <v>86.742642468289148</v>
      </c>
      <c r="F85" s="12">
        <v>90</v>
      </c>
    </row>
    <row r="86" spans="1:6" hidden="1" outlineLevel="1" x14ac:dyDescent="0.3">
      <c r="A86" s="9">
        <v>6</v>
      </c>
      <c r="B86" s="4" t="s">
        <v>89</v>
      </c>
      <c r="C86" s="10">
        <v>560</v>
      </c>
      <c r="D86" s="11">
        <v>131.42824616407447</v>
      </c>
      <c r="E86" s="12">
        <v>137.99965847227818</v>
      </c>
      <c r="F86" s="12">
        <v>140</v>
      </c>
    </row>
    <row r="87" spans="1:6" hidden="1" outlineLevel="1" x14ac:dyDescent="0.3">
      <c r="A87" s="9">
        <v>6</v>
      </c>
      <c r="B87" s="4" t="s">
        <v>90</v>
      </c>
      <c r="C87" s="10">
        <v>608</v>
      </c>
      <c r="D87" s="11">
        <v>142.69352440670943</v>
      </c>
      <c r="E87" s="12">
        <v>149.82820062704491</v>
      </c>
      <c r="F87" s="12">
        <v>150</v>
      </c>
    </row>
    <row r="88" spans="1:6" hidden="1" outlineLevel="1" x14ac:dyDescent="0.3">
      <c r="A88" s="9">
        <v>6</v>
      </c>
      <c r="B88" s="4" t="s">
        <v>91</v>
      </c>
      <c r="C88" s="10">
        <v>414</v>
      </c>
      <c r="D88" s="11">
        <v>97.163024842726486</v>
      </c>
      <c r="E88" s="12">
        <v>102.02117608486282</v>
      </c>
      <c r="F88" s="12">
        <v>100</v>
      </c>
    </row>
    <row r="89" spans="1:6" hidden="1" outlineLevel="1" x14ac:dyDescent="0.3">
      <c r="A89" s="9">
        <v>6</v>
      </c>
      <c r="B89" s="4" t="s">
        <v>92</v>
      </c>
      <c r="C89" s="10">
        <v>215</v>
      </c>
      <c r="D89" s="11">
        <v>50.459058795135732</v>
      </c>
      <c r="E89" s="12">
        <v>52.982011734892517</v>
      </c>
      <c r="F89" s="12">
        <v>50</v>
      </c>
    </row>
    <row r="90" spans="1:6" hidden="1" outlineLevel="1" x14ac:dyDescent="0.3">
      <c r="A90" s="9">
        <v>6</v>
      </c>
      <c r="B90" s="4" t="s">
        <v>93</v>
      </c>
      <c r="C90" s="10">
        <v>322</v>
      </c>
      <c r="D90" s="11">
        <v>75.571241544342826</v>
      </c>
      <c r="E90" s="12">
        <v>79.349803621559971</v>
      </c>
      <c r="F90" s="12">
        <v>80</v>
      </c>
    </row>
    <row r="91" spans="1:6" hidden="1" outlineLevel="1" x14ac:dyDescent="0.3">
      <c r="A91" s="9">
        <v>6</v>
      </c>
      <c r="B91" s="4" t="s">
        <v>94</v>
      </c>
      <c r="C91" s="10">
        <v>175</v>
      </c>
      <c r="D91" s="11">
        <v>41.071326926273272</v>
      </c>
      <c r="E91" s="12">
        <v>43.124893272586938</v>
      </c>
      <c r="F91" s="12">
        <v>40</v>
      </c>
    </row>
    <row r="92" spans="1:6" hidden="1" outlineLevel="1" x14ac:dyDescent="0.3">
      <c r="A92" s="9">
        <v>6</v>
      </c>
      <c r="B92" s="4" t="s">
        <v>95</v>
      </c>
      <c r="C92" s="10">
        <v>1479</v>
      </c>
      <c r="D92" s="11">
        <v>347.11138585118954</v>
      </c>
      <c r="E92" s="12">
        <v>364.46695514374903</v>
      </c>
      <c r="F92" s="12">
        <v>370</v>
      </c>
    </row>
    <row r="93" spans="1:6" hidden="1" outlineLevel="1" x14ac:dyDescent="0.3">
      <c r="A93" s="9">
        <v>6</v>
      </c>
      <c r="B93" s="4" t="s">
        <v>96</v>
      </c>
      <c r="C93" s="10">
        <v>2136</v>
      </c>
      <c r="D93" s="11">
        <v>501.30488179725546</v>
      </c>
      <c r="E93" s="12">
        <v>526.37012588711821</v>
      </c>
      <c r="F93" s="12">
        <v>530</v>
      </c>
    </row>
    <row r="94" spans="1:6" collapsed="1" x14ac:dyDescent="0.3">
      <c r="A94" s="38" t="s">
        <v>97</v>
      </c>
      <c r="B94" s="39"/>
      <c r="C94" s="40">
        <f t="shared" ref="C94:F94" si="5">SUM(C85:C93)</f>
        <v>6261</v>
      </c>
      <c r="D94" s="40">
        <v>1469.4147307736969</v>
      </c>
      <c r="E94" s="40">
        <v>1542.8854673123819</v>
      </c>
      <c r="F94" s="40">
        <f t="shared" si="5"/>
        <v>1550</v>
      </c>
    </row>
    <row r="95" spans="1:6" hidden="1" outlineLevel="1" x14ac:dyDescent="0.3">
      <c r="A95" s="9">
        <v>7</v>
      </c>
      <c r="B95" s="4" t="s">
        <v>98</v>
      </c>
      <c r="C95" s="10">
        <v>160</v>
      </c>
      <c r="D95" s="11">
        <v>37.550927475449846</v>
      </c>
      <c r="E95" s="12">
        <v>39.428473849222335</v>
      </c>
      <c r="F95" s="12">
        <v>40</v>
      </c>
    </row>
    <row r="96" spans="1:6" hidden="1" outlineLevel="1" x14ac:dyDescent="0.3">
      <c r="A96" s="9">
        <v>7</v>
      </c>
      <c r="B96" s="4" t="s">
        <v>99</v>
      </c>
      <c r="C96" s="10">
        <v>845</v>
      </c>
      <c r="D96" s="11">
        <v>198.31583572971951</v>
      </c>
      <c r="E96" s="12">
        <v>208.23162751620549</v>
      </c>
      <c r="F96" s="12">
        <v>210</v>
      </c>
    </row>
    <row r="97" spans="1:6" hidden="1" outlineLevel="1" x14ac:dyDescent="0.3">
      <c r="A97" s="9">
        <v>7</v>
      </c>
      <c r="B97" s="4" t="s">
        <v>100</v>
      </c>
      <c r="C97" s="10">
        <v>665</v>
      </c>
      <c r="D97" s="11">
        <v>156.07104231983843</v>
      </c>
      <c r="E97" s="12">
        <v>163.87459443583035</v>
      </c>
      <c r="F97" s="12">
        <v>160</v>
      </c>
    </row>
    <row r="98" spans="1:6" hidden="1" outlineLevel="1" x14ac:dyDescent="0.3">
      <c r="A98" s="9">
        <v>7</v>
      </c>
      <c r="B98" s="4" t="s">
        <v>101</v>
      </c>
      <c r="C98" s="10">
        <v>191</v>
      </c>
      <c r="D98" s="11">
        <v>44.826419673818258</v>
      </c>
      <c r="E98" s="12">
        <v>47.067740657509169</v>
      </c>
      <c r="F98" s="12">
        <v>50</v>
      </c>
    </row>
    <row r="99" spans="1:6" hidden="1" outlineLevel="1" x14ac:dyDescent="0.3">
      <c r="A99" s="9">
        <v>7</v>
      </c>
      <c r="B99" s="4" t="s">
        <v>102</v>
      </c>
      <c r="C99" s="10">
        <v>974</v>
      </c>
      <c r="D99" s="11">
        <v>228.59127100680095</v>
      </c>
      <c r="E99" s="12">
        <v>240.020834557141</v>
      </c>
      <c r="F99" s="12">
        <v>240</v>
      </c>
    </row>
    <row r="100" spans="1:6" hidden="1" outlineLevel="1" x14ac:dyDescent="0.3">
      <c r="A100" s="9">
        <v>7</v>
      </c>
      <c r="B100" s="4" t="s">
        <v>103</v>
      </c>
      <c r="C100" s="10">
        <v>221</v>
      </c>
      <c r="D100" s="11">
        <v>51.867218575465103</v>
      </c>
      <c r="E100" s="12">
        <v>54.46057950423836</v>
      </c>
      <c r="F100" s="12">
        <v>60</v>
      </c>
    </row>
    <row r="101" spans="1:6" hidden="1" outlineLevel="1" x14ac:dyDescent="0.3">
      <c r="A101" s="9">
        <v>7</v>
      </c>
      <c r="B101" s="4" t="s">
        <v>104</v>
      </c>
      <c r="C101" s="10">
        <v>535</v>
      </c>
      <c r="D101" s="11">
        <v>125.56091374603544</v>
      </c>
      <c r="E101" s="12">
        <v>131.83895943333721</v>
      </c>
      <c r="F101" s="12">
        <v>130</v>
      </c>
    </row>
    <row r="102" spans="1:6" hidden="1" outlineLevel="1" x14ac:dyDescent="0.3">
      <c r="A102" s="9">
        <v>7</v>
      </c>
      <c r="B102" s="4" t="s">
        <v>105</v>
      </c>
      <c r="C102" s="10">
        <v>607</v>
      </c>
      <c r="D102" s="11">
        <v>142.45883110998787</v>
      </c>
      <c r="E102" s="12">
        <v>149.58177266548725</v>
      </c>
      <c r="F102" s="12">
        <v>150</v>
      </c>
    </row>
    <row r="103" spans="1:6" hidden="1" outlineLevel="1" x14ac:dyDescent="0.3">
      <c r="A103" s="9">
        <v>7</v>
      </c>
      <c r="B103" s="4" t="s">
        <v>106</v>
      </c>
      <c r="C103" s="10">
        <v>297</v>
      </c>
      <c r="D103" s="11">
        <v>69.703909126303785</v>
      </c>
      <c r="E103" s="12">
        <v>73.189104582618967</v>
      </c>
      <c r="F103" s="12">
        <v>70</v>
      </c>
    </row>
    <row r="104" spans="1:6" hidden="1" outlineLevel="1" x14ac:dyDescent="0.3">
      <c r="A104" s="9">
        <v>7</v>
      </c>
      <c r="B104" s="4" t="s">
        <v>107</v>
      </c>
      <c r="C104" s="10">
        <v>1318</v>
      </c>
      <c r="D104" s="11">
        <v>309.32576507901814</v>
      </c>
      <c r="E104" s="12">
        <v>324.79205333296903</v>
      </c>
      <c r="F104" s="12">
        <v>320</v>
      </c>
    </row>
    <row r="105" spans="1:6" hidden="1" outlineLevel="1" x14ac:dyDescent="0.3">
      <c r="A105" s="9">
        <v>7</v>
      </c>
      <c r="B105" s="4" t="s">
        <v>108</v>
      </c>
      <c r="C105" s="10">
        <v>3213</v>
      </c>
      <c r="D105" s="11">
        <v>754.06956236637723</v>
      </c>
      <c r="E105" s="12">
        <v>791.77304048469614</v>
      </c>
      <c r="F105" s="12">
        <v>790</v>
      </c>
    </row>
    <row r="106" spans="1:6" hidden="1" outlineLevel="1" x14ac:dyDescent="0.3">
      <c r="A106" s="9">
        <v>7</v>
      </c>
      <c r="B106" s="4" t="s">
        <v>109</v>
      </c>
      <c r="C106" s="10">
        <v>545</v>
      </c>
      <c r="D106" s="11">
        <v>127.90784671325105</v>
      </c>
      <c r="E106" s="12">
        <v>134.30323904891361</v>
      </c>
      <c r="F106" s="12">
        <v>130</v>
      </c>
    </row>
    <row r="107" spans="1:6" hidden="1" outlineLevel="1" x14ac:dyDescent="0.3">
      <c r="A107" s="9">
        <v>7</v>
      </c>
      <c r="B107" s="4" t="s">
        <v>110</v>
      </c>
      <c r="C107" s="10">
        <v>231</v>
      </c>
      <c r="D107" s="11">
        <v>54.214151542680717</v>
      </c>
      <c r="E107" s="12">
        <v>56.924859119814755</v>
      </c>
      <c r="F107" s="12">
        <v>60</v>
      </c>
    </row>
    <row r="108" spans="1:6" hidden="1" outlineLevel="1" x14ac:dyDescent="0.3">
      <c r="A108" s="9">
        <v>7</v>
      </c>
      <c r="B108" s="4" t="s">
        <v>111</v>
      </c>
      <c r="C108" s="10">
        <v>159</v>
      </c>
      <c r="D108" s="11">
        <v>37.316234178728287</v>
      </c>
      <c r="E108" s="12">
        <v>39.1820458876647</v>
      </c>
      <c r="F108" s="12">
        <v>40</v>
      </c>
    </row>
    <row r="109" spans="1:6" hidden="1" outlineLevel="1" x14ac:dyDescent="0.3">
      <c r="A109" s="9">
        <v>7</v>
      </c>
      <c r="B109" s="4" t="s">
        <v>112</v>
      </c>
      <c r="C109" s="10">
        <v>263</v>
      </c>
      <c r="D109" s="11">
        <v>61.724337037770688</v>
      </c>
      <c r="E109" s="12">
        <v>64.810553889659218</v>
      </c>
      <c r="F109" s="12">
        <v>70</v>
      </c>
    </row>
    <row r="110" spans="1:6" collapsed="1" x14ac:dyDescent="0.3">
      <c r="A110" s="38" t="s">
        <v>113</v>
      </c>
      <c r="B110" s="39"/>
      <c r="C110" s="40">
        <f t="shared" ref="C110:F110" si="6">SUM(C95:C109)</f>
        <v>10224</v>
      </c>
      <c r="D110" s="40">
        <v>2399.5042656812448</v>
      </c>
      <c r="E110" s="40">
        <v>2519.4794789653074</v>
      </c>
      <c r="F110" s="40">
        <f t="shared" si="6"/>
        <v>2520</v>
      </c>
    </row>
    <row r="111" spans="1:6" hidden="1" outlineLevel="1" x14ac:dyDescent="0.3">
      <c r="A111" s="9">
        <v>8</v>
      </c>
      <c r="B111" s="4" t="s">
        <v>114</v>
      </c>
      <c r="C111" s="10">
        <v>684</v>
      </c>
      <c r="D111" s="11">
        <v>160.53021495754811</v>
      </c>
      <c r="E111" s="12">
        <v>168.55672570542552</v>
      </c>
      <c r="F111" s="12">
        <v>170</v>
      </c>
    </row>
    <row r="112" spans="1:6" hidden="1" outlineLevel="1" x14ac:dyDescent="0.3">
      <c r="A112" s="9">
        <v>8</v>
      </c>
      <c r="B112" s="4" t="s">
        <v>115</v>
      </c>
      <c r="C112" s="10">
        <v>423</v>
      </c>
      <c r="D112" s="11">
        <v>99.275264513220534</v>
      </c>
      <c r="E112" s="12">
        <v>104.23902773888156</v>
      </c>
      <c r="F112" s="12">
        <v>100</v>
      </c>
    </row>
    <row r="113" spans="1:6" hidden="1" outlineLevel="1" x14ac:dyDescent="0.3">
      <c r="A113" s="9">
        <v>8</v>
      </c>
      <c r="B113" s="4" t="s">
        <v>116</v>
      </c>
      <c r="C113" s="10">
        <v>176</v>
      </c>
      <c r="D113" s="11">
        <v>41.306020222994832</v>
      </c>
      <c r="E113" s="12">
        <v>43.371321234144574</v>
      </c>
      <c r="F113" s="12">
        <v>50</v>
      </c>
    </row>
    <row r="114" spans="1:6" hidden="1" outlineLevel="1" x14ac:dyDescent="0.3">
      <c r="A114" s="9">
        <v>8</v>
      </c>
      <c r="B114" s="4" t="s">
        <v>117</v>
      </c>
      <c r="C114" s="10">
        <v>101</v>
      </c>
      <c r="D114" s="11">
        <v>23.704022968877716</v>
      </c>
      <c r="E114" s="12">
        <v>24.889224117321604</v>
      </c>
      <c r="F114" s="12">
        <v>20</v>
      </c>
    </row>
    <row r="115" spans="1:6" hidden="1" outlineLevel="1" x14ac:dyDescent="0.3">
      <c r="A115" s="9">
        <v>8</v>
      </c>
      <c r="B115" s="4" t="s">
        <v>118</v>
      </c>
      <c r="C115" s="10">
        <v>211</v>
      </c>
      <c r="D115" s="11">
        <v>49.520285608249488</v>
      </c>
      <c r="E115" s="12">
        <v>51.996299888661966</v>
      </c>
      <c r="F115" s="12">
        <v>50</v>
      </c>
    </row>
    <row r="116" spans="1:6" hidden="1" outlineLevel="1" x14ac:dyDescent="0.3">
      <c r="A116" s="9">
        <v>8</v>
      </c>
      <c r="B116" s="4" t="s">
        <v>119</v>
      </c>
      <c r="C116" s="10">
        <v>866</v>
      </c>
      <c r="D116" s="11">
        <v>203.24439496087231</v>
      </c>
      <c r="E116" s="12">
        <v>213.40661470891592</v>
      </c>
      <c r="F116" s="12">
        <v>210</v>
      </c>
    </row>
    <row r="117" spans="1:6" hidden="1" outlineLevel="1" x14ac:dyDescent="0.3">
      <c r="A117" s="9">
        <v>8</v>
      </c>
      <c r="B117" s="4" t="s">
        <v>120</v>
      </c>
      <c r="C117" s="10">
        <v>187</v>
      </c>
      <c r="D117" s="11">
        <v>43.887646486932013</v>
      </c>
      <c r="E117" s="12">
        <v>46.082028811278612</v>
      </c>
      <c r="F117" s="12">
        <v>50</v>
      </c>
    </row>
    <row r="118" spans="1:6" hidden="1" outlineLevel="1" x14ac:dyDescent="0.3">
      <c r="A118" s="9">
        <v>8</v>
      </c>
      <c r="B118" s="4" t="s">
        <v>121</v>
      </c>
      <c r="C118" s="10">
        <v>1534</v>
      </c>
      <c r="D118" s="11">
        <v>360.01951717087542</v>
      </c>
      <c r="E118" s="12">
        <v>378.02049302941919</v>
      </c>
      <c r="F118" s="12">
        <v>380</v>
      </c>
    </row>
    <row r="119" spans="1:6" hidden="1" outlineLevel="1" x14ac:dyDescent="0.3">
      <c r="A119" s="9">
        <v>8</v>
      </c>
      <c r="B119" s="4" t="s">
        <v>122</v>
      </c>
      <c r="C119" s="10">
        <v>244</v>
      </c>
      <c r="D119" s="11">
        <v>57.265164400061018</v>
      </c>
      <c r="E119" s="12">
        <v>60.128422620064072</v>
      </c>
      <c r="F119" s="12">
        <v>60</v>
      </c>
    </row>
    <row r="120" spans="1:6" hidden="1" outlineLevel="1" x14ac:dyDescent="0.3">
      <c r="A120" s="9">
        <v>8</v>
      </c>
      <c r="B120" s="4" t="s">
        <v>123</v>
      </c>
      <c r="C120" s="10">
        <v>201</v>
      </c>
      <c r="D120" s="11">
        <v>47.173352641033873</v>
      </c>
      <c r="E120" s="12">
        <v>49.532020273085564</v>
      </c>
      <c r="F120" s="12">
        <v>50</v>
      </c>
    </row>
    <row r="121" spans="1:6" hidden="1" outlineLevel="1" x14ac:dyDescent="0.3">
      <c r="A121" s="9">
        <v>8</v>
      </c>
      <c r="B121" s="4" t="s">
        <v>124</v>
      </c>
      <c r="C121" s="10">
        <v>3348</v>
      </c>
      <c r="D121" s="11">
        <v>785.75315742378814</v>
      </c>
      <c r="E121" s="12">
        <v>825.04081529497751</v>
      </c>
      <c r="F121" s="12">
        <v>830</v>
      </c>
    </row>
    <row r="122" spans="1:6" hidden="1" outlineLevel="1" x14ac:dyDescent="0.3">
      <c r="A122" s="9">
        <v>8</v>
      </c>
      <c r="B122" s="4" t="s">
        <v>125</v>
      </c>
      <c r="C122" s="10">
        <v>123</v>
      </c>
      <c r="D122" s="11">
        <v>28.867275496752072</v>
      </c>
      <c r="E122" s="12">
        <v>30.310639271589675</v>
      </c>
      <c r="F122" s="12">
        <v>30</v>
      </c>
    </row>
    <row r="123" spans="1:6" hidden="1" outlineLevel="1" x14ac:dyDescent="0.3">
      <c r="A123" s="9">
        <v>8</v>
      </c>
      <c r="B123" s="4" t="s">
        <v>126</v>
      </c>
      <c r="C123" s="10">
        <v>628</v>
      </c>
      <c r="D123" s="11">
        <v>147.38739034114064</v>
      </c>
      <c r="E123" s="12">
        <v>154.75675985819768</v>
      </c>
      <c r="F123" s="12">
        <v>150</v>
      </c>
    </row>
    <row r="124" spans="1:6" hidden="1" outlineLevel="1" x14ac:dyDescent="0.3">
      <c r="A124" s="9">
        <v>8</v>
      </c>
      <c r="B124" s="4" t="s">
        <v>127</v>
      </c>
      <c r="C124" s="10">
        <v>213</v>
      </c>
      <c r="D124" s="11">
        <v>49.989672201692613</v>
      </c>
      <c r="E124" s="12">
        <v>52.489155811777245</v>
      </c>
      <c r="F124" s="12">
        <v>50</v>
      </c>
    </row>
    <row r="125" spans="1:6" hidden="1" outlineLevel="1" x14ac:dyDescent="0.3">
      <c r="A125" s="9">
        <v>8</v>
      </c>
      <c r="B125" s="4" t="s">
        <v>128</v>
      </c>
      <c r="C125" s="10">
        <v>416</v>
      </c>
      <c r="D125" s="11">
        <v>97.632411436169605</v>
      </c>
      <c r="E125" s="12">
        <v>102.51403200797809</v>
      </c>
      <c r="F125" s="12">
        <v>100</v>
      </c>
    </row>
    <row r="126" spans="1:6" hidden="1" outlineLevel="1" x14ac:dyDescent="0.3">
      <c r="A126" s="9">
        <v>8</v>
      </c>
      <c r="B126" s="4" t="s">
        <v>129</v>
      </c>
      <c r="C126" s="10">
        <v>335</v>
      </c>
      <c r="D126" s="11">
        <v>78.622254401723126</v>
      </c>
      <c r="E126" s="12">
        <v>82.553367121809288</v>
      </c>
      <c r="F126" s="12">
        <v>80</v>
      </c>
    </row>
    <row r="127" spans="1:6" hidden="1" outlineLevel="1" x14ac:dyDescent="0.3">
      <c r="A127" s="9">
        <v>8</v>
      </c>
      <c r="B127" s="4" t="s">
        <v>130</v>
      </c>
      <c r="C127" s="10">
        <v>112</v>
      </c>
      <c r="D127" s="11">
        <v>26.285649232814894</v>
      </c>
      <c r="E127" s="12">
        <v>27.599931694455638</v>
      </c>
      <c r="F127" s="12">
        <v>30</v>
      </c>
    </row>
    <row r="128" spans="1:6" hidden="1" outlineLevel="1" x14ac:dyDescent="0.3">
      <c r="A128" s="9">
        <v>8</v>
      </c>
      <c r="B128" s="4" t="s">
        <v>131</v>
      </c>
      <c r="C128" s="10">
        <v>687</v>
      </c>
      <c r="D128" s="11">
        <v>161.23429484771279</v>
      </c>
      <c r="E128" s="12">
        <v>169.29600959009844</v>
      </c>
      <c r="F128" s="12">
        <v>170</v>
      </c>
    </row>
    <row r="129" spans="1:7" hidden="1" outlineLevel="1" x14ac:dyDescent="0.3">
      <c r="A129" s="9">
        <v>8</v>
      </c>
      <c r="B129" s="4" t="s">
        <v>132</v>
      </c>
      <c r="C129" s="10">
        <v>263</v>
      </c>
      <c r="D129" s="11">
        <v>61.724337037770688</v>
      </c>
      <c r="E129" s="12">
        <v>64.810553889659218</v>
      </c>
      <c r="F129" s="12">
        <v>60</v>
      </c>
    </row>
    <row r="130" spans="1:7" hidden="1" outlineLevel="1" x14ac:dyDescent="0.3">
      <c r="A130" s="9">
        <v>8</v>
      </c>
      <c r="B130" s="4" t="s">
        <v>133</v>
      </c>
      <c r="C130" s="10">
        <v>757</v>
      </c>
      <c r="D130" s="11">
        <v>177.66282561822209</v>
      </c>
      <c r="E130" s="12">
        <v>186.54596689913319</v>
      </c>
      <c r="F130" s="12">
        <v>190</v>
      </c>
    </row>
    <row r="131" spans="1:7" hidden="1" outlineLevel="1" x14ac:dyDescent="0.3">
      <c r="A131" s="9">
        <v>8</v>
      </c>
      <c r="B131" s="4" t="s">
        <v>134</v>
      </c>
      <c r="C131" s="10">
        <v>274</v>
      </c>
      <c r="D131" s="11">
        <v>64.305963301707862</v>
      </c>
      <c r="E131" s="12">
        <v>67.521261466793248</v>
      </c>
      <c r="F131" s="12">
        <v>70</v>
      </c>
    </row>
    <row r="132" spans="1:7" hidden="1" outlineLevel="1" x14ac:dyDescent="0.3">
      <c r="A132" s="9">
        <v>8</v>
      </c>
      <c r="B132" s="4" t="s">
        <v>135</v>
      </c>
      <c r="C132" s="10">
        <v>180</v>
      </c>
      <c r="D132" s="11">
        <v>42.244793409881083</v>
      </c>
      <c r="E132" s="12">
        <v>44.357033080375139</v>
      </c>
      <c r="F132" s="12">
        <v>40</v>
      </c>
    </row>
    <row r="133" spans="1:7" hidden="1" outlineLevel="1" x14ac:dyDescent="0.3">
      <c r="A133" s="9">
        <v>8</v>
      </c>
      <c r="B133" s="4" t="s">
        <v>136</v>
      </c>
      <c r="C133" s="10">
        <v>526</v>
      </c>
      <c r="D133" s="11">
        <v>123.44867407554138</v>
      </c>
      <c r="E133" s="12">
        <v>129.62110777931844</v>
      </c>
      <c r="F133" s="12">
        <v>130</v>
      </c>
    </row>
    <row r="134" spans="1:7" hidden="1" outlineLevel="1" x14ac:dyDescent="0.3">
      <c r="A134" s="9">
        <v>8</v>
      </c>
      <c r="B134" s="4" t="s">
        <v>137</v>
      </c>
      <c r="C134" s="10">
        <v>583</v>
      </c>
      <c r="D134" s="11">
        <v>136.82619198867039</v>
      </c>
      <c r="E134" s="12">
        <v>143.6675015881039</v>
      </c>
      <c r="F134" s="12">
        <v>150</v>
      </c>
    </row>
    <row r="135" spans="1:7" hidden="1" outlineLevel="1" x14ac:dyDescent="0.3">
      <c r="A135" s="9">
        <v>8</v>
      </c>
      <c r="B135" s="4" t="s">
        <v>138</v>
      </c>
      <c r="C135" s="10">
        <v>815</v>
      </c>
      <c r="D135" s="11">
        <v>191.27503682807267</v>
      </c>
      <c r="E135" s="12">
        <v>200.83878866947632</v>
      </c>
      <c r="F135" s="12">
        <v>200</v>
      </c>
    </row>
    <row r="136" spans="1:7" hidden="1" outlineLevel="1" x14ac:dyDescent="0.3">
      <c r="A136" s="9">
        <v>8</v>
      </c>
      <c r="B136" s="4" t="s">
        <v>139</v>
      </c>
      <c r="C136" s="10">
        <v>429</v>
      </c>
      <c r="D136" s="11">
        <v>100.6834242935499</v>
      </c>
      <c r="E136" s="12">
        <v>105.7175955082274</v>
      </c>
      <c r="F136" s="12">
        <v>110</v>
      </c>
    </row>
    <row r="137" spans="1:7" hidden="1" outlineLevel="1" x14ac:dyDescent="0.3">
      <c r="A137" s="9">
        <v>8</v>
      </c>
      <c r="B137" s="4" t="s">
        <v>140</v>
      </c>
      <c r="C137" s="10">
        <v>370</v>
      </c>
      <c r="D137" s="11">
        <v>86.836519786977775</v>
      </c>
      <c r="E137" s="12">
        <v>91.178345776326665</v>
      </c>
      <c r="F137" s="12">
        <v>90</v>
      </c>
    </row>
    <row r="138" spans="1:7" collapsed="1" x14ac:dyDescent="0.3">
      <c r="A138" s="38" t="s">
        <v>141</v>
      </c>
      <c r="B138" s="39"/>
      <c r="C138" s="40">
        <f t="shared" ref="C138:F138" si="7">SUM(C111:C137)</f>
        <v>14686</v>
      </c>
      <c r="D138" s="40">
        <v>3446.705755652853</v>
      </c>
      <c r="E138" s="40">
        <v>3619.0410434354962</v>
      </c>
      <c r="F138" s="40">
        <f t="shared" si="7"/>
        <v>3620</v>
      </c>
    </row>
    <row r="139" spans="1:7" hidden="1" outlineLevel="1" x14ac:dyDescent="0.3">
      <c r="A139" s="9">
        <v>9</v>
      </c>
      <c r="B139" s="4" t="s">
        <v>142</v>
      </c>
      <c r="C139" s="10">
        <v>9293</v>
      </c>
      <c r="D139" s="11">
        <v>2181.0048064334715</v>
      </c>
      <c r="E139" s="12">
        <v>2290.0550467551452</v>
      </c>
      <c r="F139" s="12">
        <v>2290</v>
      </c>
      <c r="G139" s="18"/>
    </row>
    <row r="140" spans="1:7" hidden="1" outlineLevel="1" x14ac:dyDescent="0.3">
      <c r="A140" s="9">
        <v>9</v>
      </c>
      <c r="B140" s="4" t="s">
        <v>143</v>
      </c>
      <c r="C140" s="10">
        <v>458</v>
      </c>
      <c r="D140" s="11">
        <v>107.4895298984752</v>
      </c>
      <c r="E140" s="12">
        <v>112.86400639339895</v>
      </c>
      <c r="F140" s="12">
        <v>110</v>
      </c>
      <c r="G140" s="18"/>
    </row>
    <row r="141" spans="1:7" hidden="1" outlineLevel="1" x14ac:dyDescent="0.3">
      <c r="A141" s="9">
        <v>9</v>
      </c>
      <c r="B141" s="4" t="s">
        <v>144</v>
      </c>
      <c r="C141" s="10">
        <v>689</v>
      </c>
      <c r="D141" s="11">
        <v>161.70368144115591</v>
      </c>
      <c r="E141" s="12">
        <v>169.78886551321369</v>
      </c>
      <c r="F141" s="12">
        <v>170</v>
      </c>
      <c r="G141" s="18"/>
    </row>
    <row r="142" spans="1:7" hidden="1" outlineLevel="1" x14ac:dyDescent="0.3">
      <c r="A142" s="9">
        <v>9</v>
      </c>
      <c r="B142" s="4" t="s">
        <v>145</v>
      </c>
      <c r="C142" s="10">
        <v>1799</v>
      </c>
      <c r="D142" s="11">
        <v>422.21324080208922</v>
      </c>
      <c r="E142" s="12">
        <v>443.32390284219366</v>
      </c>
      <c r="F142" s="12">
        <v>440</v>
      </c>
      <c r="G142" s="18"/>
    </row>
    <row r="143" spans="1:7" hidden="1" outlineLevel="1" x14ac:dyDescent="0.3">
      <c r="A143" s="9">
        <v>9</v>
      </c>
      <c r="B143" s="4" t="s">
        <v>146</v>
      </c>
      <c r="C143" s="10">
        <v>539</v>
      </c>
      <c r="D143" s="11">
        <v>126.49968693292168</v>
      </c>
      <c r="E143" s="12">
        <v>132.82467127956775</v>
      </c>
      <c r="F143" s="12">
        <v>130</v>
      </c>
      <c r="G143" s="18"/>
    </row>
    <row r="144" spans="1:7" hidden="1" outlineLevel="1" x14ac:dyDescent="0.3">
      <c r="A144" s="9">
        <v>9</v>
      </c>
      <c r="B144" s="4" t="s">
        <v>147</v>
      </c>
      <c r="C144" s="10">
        <v>153</v>
      </c>
      <c r="D144" s="11">
        <v>35.908074398398917</v>
      </c>
      <c r="E144" s="12">
        <v>37.703478118318863</v>
      </c>
      <c r="F144" s="12">
        <v>40</v>
      </c>
      <c r="G144" s="18"/>
    </row>
    <row r="145" spans="1:7" hidden="1" outlineLevel="1" x14ac:dyDescent="0.3">
      <c r="A145" s="9">
        <v>9</v>
      </c>
      <c r="B145" s="4" t="s">
        <v>148</v>
      </c>
      <c r="C145" s="10">
        <v>932</v>
      </c>
      <c r="D145" s="11">
        <v>218.73415254449537</v>
      </c>
      <c r="E145" s="12">
        <v>229.67086017172014</v>
      </c>
      <c r="F145" s="12">
        <v>230</v>
      </c>
      <c r="G145" s="18"/>
    </row>
    <row r="146" spans="1:7" hidden="1" outlineLevel="1" x14ac:dyDescent="0.3">
      <c r="A146" s="9">
        <v>9</v>
      </c>
      <c r="B146" s="4" t="s">
        <v>149</v>
      </c>
      <c r="C146" s="10">
        <v>1136</v>
      </c>
      <c r="D146" s="11">
        <v>266.61158507569394</v>
      </c>
      <c r="E146" s="12">
        <v>279.94216432947866</v>
      </c>
      <c r="F146" s="12">
        <v>280</v>
      </c>
      <c r="G146" s="18"/>
    </row>
    <row r="147" spans="1:7" hidden="1" outlineLevel="1" x14ac:dyDescent="0.3">
      <c r="A147" s="9">
        <v>9</v>
      </c>
      <c r="B147" s="4" t="s">
        <v>150</v>
      </c>
      <c r="C147" s="10">
        <v>245</v>
      </c>
      <c r="D147" s="11">
        <v>57.499857696782584</v>
      </c>
      <c r="E147" s="12">
        <v>60.374850581621715</v>
      </c>
      <c r="F147" s="12">
        <v>60</v>
      </c>
      <c r="G147" s="18"/>
    </row>
    <row r="148" spans="1:7" collapsed="1" x14ac:dyDescent="0.3">
      <c r="A148" s="38" t="s">
        <v>151</v>
      </c>
      <c r="B148" s="39"/>
      <c r="C148" s="40">
        <f t="shared" ref="C148:F148" si="8">SUM(C139:C147)</f>
        <v>15244</v>
      </c>
      <c r="D148" s="40">
        <v>3577.6646152234844</v>
      </c>
      <c r="E148" s="40">
        <v>3756.5478459846581</v>
      </c>
      <c r="F148" s="40">
        <f t="shared" si="8"/>
        <v>3750</v>
      </c>
      <c r="G148" s="18"/>
    </row>
    <row r="149" spans="1:7" hidden="1" outlineLevel="1" x14ac:dyDescent="0.3">
      <c r="A149" s="9">
        <v>10</v>
      </c>
      <c r="B149" s="4" t="s">
        <v>152</v>
      </c>
      <c r="C149" s="10">
        <v>139</v>
      </c>
      <c r="D149" s="11">
        <v>32.622368244297057</v>
      </c>
      <c r="E149" s="12">
        <v>34.25348665651191</v>
      </c>
      <c r="F149" s="12">
        <v>30</v>
      </c>
      <c r="G149" s="18"/>
    </row>
    <row r="150" spans="1:7" hidden="1" outlineLevel="1" x14ac:dyDescent="0.3">
      <c r="A150" s="9">
        <v>10</v>
      </c>
      <c r="B150" s="4" t="s">
        <v>153</v>
      </c>
      <c r="C150" s="10">
        <v>359</v>
      </c>
      <c r="D150" s="11">
        <v>84.254893523040593</v>
      </c>
      <c r="E150" s="12">
        <v>88.467638199192621</v>
      </c>
      <c r="F150" s="12">
        <v>90</v>
      </c>
      <c r="G150" s="18"/>
    </row>
    <row r="151" spans="1:7" hidden="1" outlineLevel="1" x14ac:dyDescent="0.3">
      <c r="A151" s="9">
        <v>10</v>
      </c>
      <c r="B151" s="4" t="s">
        <v>154</v>
      </c>
      <c r="C151" s="10">
        <v>213</v>
      </c>
      <c r="D151" s="11">
        <v>49.989672201692613</v>
      </c>
      <c r="E151" s="12">
        <v>52.489155811777245</v>
      </c>
      <c r="F151" s="12">
        <v>50</v>
      </c>
      <c r="G151" s="18"/>
    </row>
    <row r="152" spans="1:7" hidden="1" outlineLevel="1" x14ac:dyDescent="0.3">
      <c r="A152" s="9">
        <v>10</v>
      </c>
      <c r="B152" s="4" t="s">
        <v>155</v>
      </c>
      <c r="C152" s="10">
        <v>578</v>
      </c>
      <c r="D152" s="11">
        <v>135.65272550506259</v>
      </c>
      <c r="E152" s="12">
        <v>142.43536178031573</v>
      </c>
      <c r="F152" s="12">
        <v>140</v>
      </c>
      <c r="G152" s="18"/>
    </row>
    <row r="153" spans="1:7" hidden="1" outlineLevel="1" x14ac:dyDescent="0.3">
      <c r="A153" s="9">
        <v>10</v>
      </c>
      <c r="B153" s="4" t="s">
        <v>156</v>
      </c>
      <c r="C153" s="10">
        <v>152</v>
      </c>
      <c r="D153" s="11">
        <v>35.673381101677357</v>
      </c>
      <c r="E153" s="12">
        <v>37.457050156761227</v>
      </c>
      <c r="F153" s="12">
        <v>40</v>
      </c>
      <c r="G153" s="18"/>
    </row>
    <row r="154" spans="1:7" hidden="1" outlineLevel="1" x14ac:dyDescent="0.3">
      <c r="A154" s="9">
        <v>10</v>
      </c>
      <c r="B154" s="4" t="s">
        <v>157</v>
      </c>
      <c r="C154" s="10">
        <v>691</v>
      </c>
      <c r="D154" s="11">
        <v>162.17306803459903</v>
      </c>
      <c r="E154" s="12">
        <v>170.28172143632898</v>
      </c>
      <c r="F154" s="12">
        <v>170</v>
      </c>
      <c r="G154" s="18"/>
    </row>
    <row r="155" spans="1:7" hidden="1" outlineLevel="1" x14ac:dyDescent="0.3">
      <c r="A155" s="9">
        <v>10</v>
      </c>
      <c r="B155" s="4" t="s">
        <v>158</v>
      </c>
      <c r="C155" s="10">
        <v>11651</v>
      </c>
      <c r="D155" s="11">
        <v>2734.4116001029138</v>
      </c>
      <c r="E155" s="12">
        <v>2871.1321801080594</v>
      </c>
      <c r="F155" s="12">
        <v>2870</v>
      </c>
      <c r="G155" s="18"/>
    </row>
    <row r="156" spans="1:7" hidden="1" outlineLevel="1" x14ac:dyDescent="0.3">
      <c r="A156" s="9">
        <v>10</v>
      </c>
      <c r="B156" s="4" t="s">
        <v>159</v>
      </c>
      <c r="C156" s="10">
        <v>367</v>
      </c>
      <c r="D156" s="11">
        <v>86.132439896813096</v>
      </c>
      <c r="E156" s="12">
        <v>90.439061891653751</v>
      </c>
      <c r="F156" s="12">
        <v>90</v>
      </c>
      <c r="G156" s="18"/>
    </row>
    <row r="157" spans="1:7" hidden="1" outlineLevel="1" x14ac:dyDescent="0.3">
      <c r="A157" s="9">
        <v>10</v>
      </c>
      <c r="B157" s="4" t="s">
        <v>160</v>
      </c>
      <c r="C157" s="10">
        <v>504</v>
      </c>
      <c r="D157" s="11">
        <v>118.28542154766703</v>
      </c>
      <c r="E157" s="12">
        <v>124.19969262505037</v>
      </c>
      <c r="F157" s="12">
        <v>130</v>
      </c>
      <c r="G157" s="18"/>
    </row>
    <row r="158" spans="1:7" hidden="1" outlineLevel="1" x14ac:dyDescent="0.3">
      <c r="A158" s="9">
        <v>10</v>
      </c>
      <c r="B158" s="4" t="s">
        <v>161</v>
      </c>
      <c r="C158" s="10">
        <v>697</v>
      </c>
      <c r="D158" s="11">
        <v>163.58122781492841</v>
      </c>
      <c r="E158" s="12">
        <v>171.76028920567484</v>
      </c>
      <c r="F158" s="12">
        <v>170</v>
      </c>
      <c r="G158" s="18"/>
    </row>
    <row r="159" spans="1:7" hidden="1" outlineLevel="1" x14ac:dyDescent="0.3">
      <c r="A159" s="9">
        <v>10</v>
      </c>
      <c r="B159" s="4" t="s">
        <v>162</v>
      </c>
      <c r="C159" s="10">
        <v>110</v>
      </c>
      <c r="D159" s="11">
        <v>25.816262639371772</v>
      </c>
      <c r="E159" s="12">
        <v>27.107075771340359</v>
      </c>
      <c r="F159" s="12">
        <v>30</v>
      </c>
      <c r="G159" s="18"/>
    </row>
    <row r="160" spans="1:7" hidden="1" outlineLevel="1" x14ac:dyDescent="0.3">
      <c r="A160" s="9">
        <v>10</v>
      </c>
      <c r="B160" s="4" t="s">
        <v>163</v>
      </c>
      <c r="C160" s="10">
        <v>184</v>
      </c>
      <c r="D160" s="11">
        <v>43.183566596767328</v>
      </c>
      <c r="E160" s="12">
        <v>45.342744926605697</v>
      </c>
      <c r="F160" s="12">
        <v>40</v>
      </c>
      <c r="G160" s="18"/>
    </row>
    <row r="161" spans="1:7" hidden="1" outlineLevel="1" x14ac:dyDescent="0.3">
      <c r="A161" s="9">
        <v>10</v>
      </c>
      <c r="B161" s="4" t="s">
        <v>164</v>
      </c>
      <c r="C161" s="10">
        <v>376</v>
      </c>
      <c r="D161" s="11">
        <v>88.244679567307145</v>
      </c>
      <c r="E161" s="12">
        <v>92.656913545672495</v>
      </c>
      <c r="F161" s="12">
        <v>90</v>
      </c>
      <c r="G161" s="18"/>
    </row>
    <row r="162" spans="1:7" hidden="1" outlineLevel="1" x14ac:dyDescent="0.3">
      <c r="A162" s="9">
        <v>10</v>
      </c>
      <c r="B162" s="4" t="s">
        <v>165</v>
      </c>
      <c r="C162" s="10">
        <v>581</v>
      </c>
      <c r="D162" s="11">
        <v>136.35680539522727</v>
      </c>
      <c r="E162" s="12">
        <v>143.17464566498865</v>
      </c>
      <c r="F162" s="12">
        <v>140</v>
      </c>
      <c r="G162" s="18"/>
    </row>
    <row r="163" spans="1:7" hidden="1" outlineLevel="1" x14ac:dyDescent="0.3">
      <c r="A163" s="9">
        <v>10</v>
      </c>
      <c r="B163" s="4" t="s">
        <v>166</v>
      </c>
      <c r="C163" s="10">
        <v>230</v>
      </c>
      <c r="D163" s="11">
        <v>53.979458245959158</v>
      </c>
      <c r="E163" s="12">
        <v>56.678431158257119</v>
      </c>
      <c r="F163" s="12">
        <v>60</v>
      </c>
      <c r="G163" s="18"/>
    </row>
    <row r="164" spans="1:7" hidden="1" outlineLevel="1" x14ac:dyDescent="0.3">
      <c r="A164" s="9">
        <v>10</v>
      </c>
      <c r="B164" s="4" t="s">
        <v>167</v>
      </c>
      <c r="C164" s="10">
        <v>85</v>
      </c>
      <c r="D164" s="11">
        <v>19.948930221332731</v>
      </c>
      <c r="E164" s="12">
        <v>20.946376732399369</v>
      </c>
      <c r="F164" s="12">
        <v>20</v>
      </c>
      <c r="G164" s="18"/>
    </row>
    <row r="165" spans="1:7" hidden="1" outlineLevel="1" x14ac:dyDescent="0.3">
      <c r="A165" s="9">
        <v>10</v>
      </c>
      <c r="B165" s="4" t="s">
        <v>168</v>
      </c>
      <c r="C165" s="10">
        <v>82</v>
      </c>
      <c r="D165" s="11">
        <v>19.244850331168049</v>
      </c>
      <c r="E165" s="12">
        <v>20.20709284772645</v>
      </c>
      <c r="F165" s="12">
        <v>20</v>
      </c>
      <c r="G165" s="18"/>
    </row>
    <row r="166" spans="1:7" hidden="1" outlineLevel="1" x14ac:dyDescent="0.3">
      <c r="A166" s="9">
        <v>10</v>
      </c>
      <c r="B166" s="4" t="s">
        <v>169</v>
      </c>
      <c r="C166" s="10">
        <v>423</v>
      </c>
      <c r="D166" s="11">
        <v>99.275264513220534</v>
      </c>
      <c r="E166" s="12">
        <v>104.23902773888156</v>
      </c>
      <c r="F166" s="12">
        <v>100</v>
      </c>
      <c r="G166" s="18"/>
    </row>
    <row r="167" spans="1:7" hidden="1" outlineLevel="1" x14ac:dyDescent="0.3">
      <c r="A167" s="9">
        <v>10</v>
      </c>
      <c r="B167" s="4" t="s">
        <v>170</v>
      </c>
      <c r="C167" s="10">
        <v>248</v>
      </c>
      <c r="D167" s="11">
        <v>58.203937586947269</v>
      </c>
      <c r="E167" s="12">
        <v>61.11413446629463</v>
      </c>
      <c r="F167" s="12">
        <v>60</v>
      </c>
      <c r="G167" s="18"/>
    </row>
    <row r="168" spans="1:7" hidden="1" outlineLevel="1" x14ac:dyDescent="0.3">
      <c r="A168" s="9">
        <v>10</v>
      </c>
      <c r="B168" s="4" t="s">
        <v>171</v>
      </c>
      <c r="C168" s="10">
        <v>531</v>
      </c>
      <c r="D168" s="11">
        <v>124.62214055914919</v>
      </c>
      <c r="E168" s="12">
        <v>130.85324758710664</v>
      </c>
      <c r="F168" s="12">
        <v>130</v>
      </c>
      <c r="G168" s="18"/>
    </row>
    <row r="169" spans="1:7" hidden="1" outlineLevel="1" x14ac:dyDescent="0.3">
      <c r="A169" s="9">
        <v>10</v>
      </c>
      <c r="B169" s="4" t="s">
        <v>172</v>
      </c>
      <c r="C169" s="10">
        <v>1218</v>
      </c>
      <c r="D169" s="11">
        <v>285.85643540686198</v>
      </c>
      <c r="E169" s="12">
        <v>300.14925717720507</v>
      </c>
      <c r="F169" s="12">
        <v>300</v>
      </c>
      <c r="G169" s="18"/>
    </row>
    <row r="170" spans="1:7" hidden="1" outlineLevel="1" x14ac:dyDescent="0.3">
      <c r="A170" s="9">
        <v>10</v>
      </c>
      <c r="B170" s="4" t="s">
        <v>173</v>
      </c>
      <c r="C170" s="10">
        <v>188</v>
      </c>
      <c r="D170" s="11">
        <v>44.122339783653572</v>
      </c>
      <c r="E170" s="12">
        <v>46.328456772836248</v>
      </c>
      <c r="F170" s="12">
        <v>50</v>
      </c>
      <c r="G170" s="18"/>
    </row>
    <row r="171" spans="1:7" hidden="1" outlineLevel="1" x14ac:dyDescent="0.3">
      <c r="A171" s="9">
        <v>10</v>
      </c>
      <c r="B171" s="4" t="s">
        <v>174</v>
      </c>
      <c r="C171" s="10">
        <v>313</v>
      </c>
      <c r="D171" s="11">
        <v>73.459001873848763</v>
      </c>
      <c r="E171" s="12">
        <v>77.131951967541198</v>
      </c>
      <c r="F171" s="12">
        <v>80</v>
      </c>
      <c r="G171" s="18"/>
    </row>
    <row r="172" spans="1:7" hidden="1" outlineLevel="1" x14ac:dyDescent="0.3">
      <c r="A172" s="9">
        <v>10</v>
      </c>
      <c r="B172" s="4" t="s">
        <v>175</v>
      </c>
      <c r="C172" s="10">
        <v>471</v>
      </c>
      <c r="D172" s="11">
        <v>110.5405427558555</v>
      </c>
      <c r="E172" s="12">
        <v>116.06756989364827</v>
      </c>
      <c r="F172" s="12">
        <v>120</v>
      </c>
      <c r="G172" s="18"/>
    </row>
    <row r="173" spans="1:7" hidden="1" outlineLevel="1" x14ac:dyDescent="0.3">
      <c r="A173" s="9">
        <v>10</v>
      </c>
      <c r="B173" s="4" t="s">
        <v>176</v>
      </c>
      <c r="C173" s="10">
        <v>397</v>
      </c>
      <c r="D173" s="11">
        <v>93.173238798459934</v>
      </c>
      <c r="E173" s="12">
        <v>97.831900738382927</v>
      </c>
      <c r="F173" s="12">
        <v>100</v>
      </c>
      <c r="G173" s="18"/>
    </row>
    <row r="174" spans="1:7" collapsed="1" x14ac:dyDescent="0.3">
      <c r="A174" s="38" t="s">
        <v>177</v>
      </c>
      <c r="B174" s="39"/>
      <c r="C174" s="40">
        <f t="shared" ref="C174:F174" si="9">SUM(C149:C173)</f>
        <v>20788</v>
      </c>
      <c r="D174" s="40">
        <v>4878.8042522478227</v>
      </c>
      <c r="E174" s="40">
        <v>5122.7444648602113</v>
      </c>
      <c r="F174" s="40">
        <f t="shared" si="9"/>
        <v>5120</v>
      </c>
      <c r="G174" s="18"/>
    </row>
    <row r="175" spans="1:7" hidden="1" outlineLevel="1" x14ac:dyDescent="0.3">
      <c r="A175" s="9">
        <v>11</v>
      </c>
      <c r="B175" s="4" t="s">
        <v>178</v>
      </c>
      <c r="C175" s="10">
        <v>87</v>
      </c>
      <c r="D175" s="11">
        <v>20.418316814775856</v>
      </c>
      <c r="E175" s="12">
        <v>21.439232655514651</v>
      </c>
      <c r="F175" s="12">
        <v>20</v>
      </c>
    </row>
    <row r="176" spans="1:7" hidden="1" outlineLevel="1" x14ac:dyDescent="0.3">
      <c r="A176" s="9">
        <v>11</v>
      </c>
      <c r="B176" s="4" t="s">
        <v>179</v>
      </c>
      <c r="C176" s="10">
        <v>628</v>
      </c>
      <c r="D176" s="11">
        <v>147.38739034114064</v>
      </c>
      <c r="E176" s="12">
        <v>154.75675985819768</v>
      </c>
      <c r="F176" s="12">
        <v>160</v>
      </c>
    </row>
    <row r="177" spans="1:6" hidden="1" outlineLevel="1" x14ac:dyDescent="0.3">
      <c r="A177" s="9">
        <v>11</v>
      </c>
      <c r="B177" s="4" t="s">
        <v>180</v>
      </c>
      <c r="C177" s="10">
        <v>570</v>
      </c>
      <c r="D177" s="11">
        <v>133.77517913129009</v>
      </c>
      <c r="E177" s="12">
        <v>140.46393808785459</v>
      </c>
      <c r="F177" s="12">
        <v>140</v>
      </c>
    </row>
    <row r="178" spans="1:6" hidden="1" outlineLevel="1" x14ac:dyDescent="0.3">
      <c r="A178" s="9">
        <v>11</v>
      </c>
      <c r="B178" s="4" t="s">
        <v>181</v>
      </c>
      <c r="C178" s="10">
        <v>182</v>
      </c>
      <c r="D178" s="11">
        <v>42.714180003324202</v>
      </c>
      <c r="E178" s="12">
        <v>44.849889003490411</v>
      </c>
      <c r="F178" s="12">
        <v>40</v>
      </c>
    </row>
    <row r="179" spans="1:6" hidden="1" outlineLevel="1" x14ac:dyDescent="0.3">
      <c r="A179" s="9">
        <v>11</v>
      </c>
      <c r="B179" s="4" t="s">
        <v>182</v>
      </c>
      <c r="C179" s="10">
        <v>659</v>
      </c>
      <c r="D179" s="11">
        <v>154.66288253950907</v>
      </c>
      <c r="E179" s="12">
        <v>162.39602666648452</v>
      </c>
      <c r="F179" s="12">
        <v>160</v>
      </c>
    </row>
    <row r="180" spans="1:6" hidden="1" outlineLevel="1" x14ac:dyDescent="0.3">
      <c r="A180" s="9">
        <v>11</v>
      </c>
      <c r="B180" s="4" t="s">
        <v>183</v>
      </c>
      <c r="C180" s="10">
        <v>3743</v>
      </c>
      <c r="D180" s="11">
        <v>878.45700962880494</v>
      </c>
      <c r="E180" s="12">
        <v>922.3798601102452</v>
      </c>
      <c r="F180" s="12">
        <v>920</v>
      </c>
    </row>
    <row r="181" spans="1:6" hidden="1" outlineLevel="1" x14ac:dyDescent="0.3">
      <c r="A181" s="9">
        <v>11</v>
      </c>
      <c r="B181" s="4" t="s">
        <v>184</v>
      </c>
      <c r="C181" s="10">
        <v>157</v>
      </c>
      <c r="D181" s="11">
        <v>36.846847585285161</v>
      </c>
      <c r="E181" s="12">
        <v>38.689189964549421</v>
      </c>
      <c r="F181" s="12">
        <v>40</v>
      </c>
    </row>
    <row r="182" spans="1:6" hidden="1" outlineLevel="1" x14ac:dyDescent="0.3">
      <c r="A182" s="9">
        <v>11</v>
      </c>
      <c r="B182" s="4" t="s">
        <v>185</v>
      </c>
      <c r="C182" s="10">
        <v>623</v>
      </c>
      <c r="D182" s="11">
        <v>146.21392385753285</v>
      </c>
      <c r="E182" s="12">
        <v>153.52462005040948</v>
      </c>
      <c r="F182" s="12">
        <v>160</v>
      </c>
    </row>
    <row r="183" spans="1:6" hidden="1" outlineLevel="1" x14ac:dyDescent="0.3">
      <c r="A183" s="9">
        <v>11</v>
      </c>
      <c r="B183" s="4" t="s">
        <v>186</v>
      </c>
      <c r="C183" s="10">
        <v>131</v>
      </c>
      <c r="D183" s="11">
        <v>30.744821870524564</v>
      </c>
      <c r="E183" s="12">
        <v>32.282062964050795</v>
      </c>
      <c r="F183" s="12">
        <v>30</v>
      </c>
    </row>
    <row r="184" spans="1:6" hidden="1" outlineLevel="1" x14ac:dyDescent="0.3">
      <c r="A184" s="9">
        <v>11</v>
      </c>
      <c r="B184" s="4" t="s">
        <v>187</v>
      </c>
      <c r="C184" s="10">
        <v>218</v>
      </c>
      <c r="D184" s="11">
        <v>51.163138685300417</v>
      </c>
      <c r="E184" s="12">
        <v>53.721295619565439</v>
      </c>
      <c r="F184" s="12">
        <v>50</v>
      </c>
    </row>
    <row r="185" spans="1:6" hidden="1" outlineLevel="1" x14ac:dyDescent="0.3">
      <c r="A185" s="9">
        <v>11</v>
      </c>
      <c r="B185" s="4" t="s">
        <v>188</v>
      </c>
      <c r="C185" s="10">
        <v>1316</v>
      </c>
      <c r="D185" s="11">
        <v>308.85637848557502</v>
      </c>
      <c r="E185" s="12">
        <v>324.29919740985378</v>
      </c>
      <c r="F185" s="12">
        <v>330</v>
      </c>
    </row>
    <row r="186" spans="1:6" hidden="1" outlineLevel="1" x14ac:dyDescent="0.3">
      <c r="A186" s="9">
        <v>11</v>
      </c>
      <c r="B186" s="4" t="s">
        <v>189</v>
      </c>
      <c r="C186" s="10">
        <v>450</v>
      </c>
      <c r="D186" s="11">
        <v>105.61198352470269</v>
      </c>
      <c r="E186" s="12">
        <v>110.89258270093782</v>
      </c>
      <c r="F186" s="12">
        <v>110</v>
      </c>
    </row>
    <row r="187" spans="1:6" hidden="1" outlineLevel="1" x14ac:dyDescent="0.3">
      <c r="A187" s="9">
        <v>11</v>
      </c>
      <c r="B187" s="4" t="s">
        <v>190</v>
      </c>
      <c r="C187" s="10">
        <v>287</v>
      </c>
      <c r="D187" s="11">
        <v>67.356976159088163</v>
      </c>
      <c r="E187" s="12">
        <v>70.724824967042565</v>
      </c>
      <c r="F187" s="12">
        <v>70</v>
      </c>
    </row>
    <row r="188" spans="1:6" hidden="1" outlineLevel="1" x14ac:dyDescent="0.3">
      <c r="A188" s="9">
        <v>11</v>
      </c>
      <c r="B188" s="4" t="s">
        <v>191</v>
      </c>
      <c r="C188" s="10">
        <v>321</v>
      </c>
      <c r="D188" s="11">
        <v>75.336548247621266</v>
      </c>
      <c r="E188" s="12">
        <v>79.103375660002328</v>
      </c>
      <c r="F188" s="12">
        <v>80</v>
      </c>
    </row>
    <row r="189" spans="1:6" hidden="1" outlineLevel="1" x14ac:dyDescent="0.3">
      <c r="A189" s="9">
        <v>11</v>
      </c>
      <c r="B189" s="4" t="s">
        <v>192</v>
      </c>
      <c r="C189" s="10">
        <v>260</v>
      </c>
      <c r="D189" s="11">
        <v>61.020257147606003</v>
      </c>
      <c r="E189" s="12">
        <v>64.071270004986303</v>
      </c>
      <c r="F189" s="12">
        <v>60</v>
      </c>
    </row>
    <row r="190" spans="1:6" hidden="1" outlineLevel="1" x14ac:dyDescent="0.3">
      <c r="A190" s="9">
        <v>11</v>
      </c>
      <c r="B190" s="4" t="s">
        <v>193</v>
      </c>
      <c r="C190" s="10">
        <v>596</v>
      </c>
      <c r="D190" s="11">
        <v>139.87720484605069</v>
      </c>
      <c r="E190" s="12">
        <v>146.87106508835322</v>
      </c>
      <c r="F190" s="12">
        <v>150</v>
      </c>
    </row>
    <row r="191" spans="1:6" hidden="1" outlineLevel="1" x14ac:dyDescent="0.3">
      <c r="A191" s="15" t="s">
        <v>194</v>
      </c>
      <c r="B191" s="6" t="s">
        <v>195</v>
      </c>
      <c r="C191" s="10">
        <v>613</v>
      </c>
      <c r="D191" s="11">
        <v>143.86699089031723</v>
      </c>
      <c r="E191" s="12">
        <v>151.06034043483308</v>
      </c>
      <c r="F191" s="12">
        <v>150</v>
      </c>
    </row>
    <row r="192" spans="1:6" hidden="1" outlineLevel="1" x14ac:dyDescent="0.3">
      <c r="A192" s="9">
        <v>11</v>
      </c>
      <c r="B192" s="4" t="s">
        <v>196</v>
      </c>
      <c r="C192" s="10">
        <v>236</v>
      </c>
      <c r="D192" s="11">
        <v>55.387618026288528</v>
      </c>
      <c r="E192" s="12">
        <v>58.156998927602956</v>
      </c>
      <c r="F192" s="12">
        <v>60</v>
      </c>
    </row>
    <row r="193" spans="1:6" hidden="1" outlineLevel="1" x14ac:dyDescent="0.3">
      <c r="A193" s="9">
        <v>11</v>
      </c>
      <c r="B193" s="4" t="s">
        <v>197</v>
      </c>
      <c r="C193" s="10">
        <v>533</v>
      </c>
      <c r="D193" s="11">
        <v>125.09152715259231</v>
      </c>
      <c r="E193" s="12">
        <v>131.34610351022192</v>
      </c>
      <c r="F193" s="12">
        <v>130</v>
      </c>
    </row>
    <row r="194" spans="1:6" hidden="1" outlineLevel="1" x14ac:dyDescent="0.3">
      <c r="A194" s="9">
        <v>11</v>
      </c>
      <c r="B194" s="4" t="s">
        <v>198</v>
      </c>
      <c r="C194" s="10">
        <v>177</v>
      </c>
      <c r="D194" s="11">
        <v>41.540713519716398</v>
      </c>
      <c r="E194" s="12">
        <v>43.617749195702217</v>
      </c>
      <c r="F194" s="12">
        <v>40</v>
      </c>
    </row>
    <row r="195" spans="1:6" hidden="1" outlineLevel="1" x14ac:dyDescent="0.3">
      <c r="A195" s="9">
        <v>11</v>
      </c>
      <c r="B195" s="4" t="s">
        <v>199</v>
      </c>
      <c r="C195" s="10">
        <v>211</v>
      </c>
      <c r="D195" s="11">
        <v>49.520285608249488</v>
      </c>
      <c r="E195" s="12">
        <v>51.996299888661966</v>
      </c>
      <c r="F195" s="12">
        <v>50</v>
      </c>
    </row>
    <row r="196" spans="1:6" hidden="1" outlineLevel="1" x14ac:dyDescent="0.3">
      <c r="A196" s="9">
        <v>11</v>
      </c>
      <c r="B196" s="4" t="s">
        <v>200</v>
      </c>
      <c r="C196" s="10">
        <v>133</v>
      </c>
      <c r="D196" s="11">
        <v>31.214208463967687</v>
      </c>
      <c r="E196" s="12">
        <v>32.774918887166073</v>
      </c>
      <c r="F196" s="12">
        <v>30</v>
      </c>
    </row>
    <row r="197" spans="1:6" hidden="1" outlineLevel="1" x14ac:dyDescent="0.3">
      <c r="A197" s="9">
        <v>11</v>
      </c>
      <c r="B197" s="4" t="s">
        <v>201</v>
      </c>
      <c r="C197" s="10">
        <v>433</v>
      </c>
      <c r="D197" s="11">
        <v>101.62219748043616</v>
      </c>
      <c r="E197" s="12">
        <v>106.70330735445796</v>
      </c>
      <c r="F197" s="12">
        <v>110</v>
      </c>
    </row>
    <row r="198" spans="1:6" hidden="1" outlineLevel="1" x14ac:dyDescent="0.3">
      <c r="A198" s="9">
        <v>11</v>
      </c>
      <c r="B198" s="4" t="s">
        <v>202</v>
      </c>
      <c r="C198" s="10">
        <v>649</v>
      </c>
      <c r="D198" s="11">
        <v>152.31594957229345</v>
      </c>
      <c r="E198" s="12">
        <v>159.93174705090811</v>
      </c>
      <c r="F198" s="12">
        <v>160</v>
      </c>
    </row>
    <row r="199" spans="1:6" hidden="1" outlineLevel="1" x14ac:dyDescent="0.3">
      <c r="A199" s="9">
        <v>11</v>
      </c>
      <c r="B199" s="4" t="s">
        <v>203</v>
      </c>
      <c r="C199" s="10">
        <v>923</v>
      </c>
      <c r="D199" s="11">
        <v>216.62191287400131</v>
      </c>
      <c r="E199" s="12">
        <v>227.45300851770139</v>
      </c>
      <c r="F199" s="12">
        <v>230</v>
      </c>
    </row>
    <row r="200" spans="1:6" collapsed="1" x14ac:dyDescent="0.3">
      <c r="A200" s="38" t="s">
        <v>204</v>
      </c>
      <c r="B200" s="39"/>
      <c r="C200" s="40">
        <f t="shared" ref="C200:F200" si="10">SUM(C175:C199)</f>
        <v>14136</v>
      </c>
      <c r="D200" s="40">
        <v>3317.6244424559945</v>
      </c>
      <c r="E200" s="40">
        <v>3483.5056645787936</v>
      </c>
      <c r="F200" s="40">
        <f t="shared" si="10"/>
        <v>3480</v>
      </c>
    </row>
    <row r="201" spans="1:6" hidden="1" outlineLevel="1" x14ac:dyDescent="0.3">
      <c r="A201" s="9">
        <v>12</v>
      </c>
      <c r="B201" s="4" t="s">
        <v>205</v>
      </c>
      <c r="C201" s="10">
        <v>109</v>
      </c>
      <c r="D201" s="11">
        <v>25.581569342650209</v>
      </c>
      <c r="E201" s="12">
        <v>26.860647809782719</v>
      </c>
      <c r="F201" s="12">
        <v>30</v>
      </c>
    </row>
    <row r="202" spans="1:6" hidden="1" outlineLevel="1" x14ac:dyDescent="0.3">
      <c r="A202" s="9">
        <v>12</v>
      </c>
      <c r="B202" s="4" t="s">
        <v>206</v>
      </c>
      <c r="C202" s="10">
        <v>382</v>
      </c>
      <c r="D202" s="11">
        <v>89.652839347636515</v>
      </c>
      <c r="E202" s="12">
        <v>94.135481315018339</v>
      </c>
      <c r="F202" s="12">
        <v>90</v>
      </c>
    </row>
    <row r="203" spans="1:6" hidden="1" outlineLevel="1" x14ac:dyDescent="0.3">
      <c r="A203" s="9">
        <v>12</v>
      </c>
      <c r="B203" s="4" t="s">
        <v>207</v>
      </c>
      <c r="C203" s="10">
        <v>943</v>
      </c>
      <c r="D203" s="11">
        <v>221.31577880843255</v>
      </c>
      <c r="E203" s="12">
        <v>232.3815677488542</v>
      </c>
      <c r="F203" s="12">
        <v>230</v>
      </c>
    </row>
    <row r="204" spans="1:6" hidden="1" outlineLevel="1" x14ac:dyDescent="0.3">
      <c r="A204" s="9">
        <v>12</v>
      </c>
      <c r="B204" s="4" t="s">
        <v>208</v>
      </c>
      <c r="C204" s="10">
        <v>129</v>
      </c>
      <c r="D204" s="11">
        <v>30.275435277081442</v>
      </c>
      <c r="E204" s="12">
        <v>31.789207040935516</v>
      </c>
      <c r="F204" s="12">
        <v>30</v>
      </c>
    </row>
    <row r="205" spans="1:6" hidden="1" outlineLevel="1" x14ac:dyDescent="0.3">
      <c r="A205" s="9">
        <v>12</v>
      </c>
      <c r="B205" s="4" t="s">
        <v>209</v>
      </c>
      <c r="C205" s="10">
        <v>217</v>
      </c>
      <c r="D205" s="11">
        <v>50.928445388578858</v>
      </c>
      <c r="E205" s="12">
        <v>53.474867658007803</v>
      </c>
      <c r="F205" s="12">
        <v>50</v>
      </c>
    </row>
    <row r="206" spans="1:6" hidden="1" outlineLevel="1" x14ac:dyDescent="0.3">
      <c r="A206" s="9">
        <v>12</v>
      </c>
      <c r="B206" s="4" t="s">
        <v>210</v>
      </c>
      <c r="C206" s="10">
        <v>896</v>
      </c>
      <c r="D206" s="11">
        <v>210.28519386251915</v>
      </c>
      <c r="E206" s="12">
        <v>220.7994535556451</v>
      </c>
      <c r="F206" s="12">
        <v>220</v>
      </c>
    </row>
    <row r="207" spans="1:6" hidden="1" outlineLevel="1" x14ac:dyDescent="0.3">
      <c r="A207" s="9">
        <v>12</v>
      </c>
      <c r="B207" s="4" t="s">
        <v>211</v>
      </c>
      <c r="C207" s="10">
        <v>318</v>
      </c>
      <c r="D207" s="11">
        <v>74.632468357456574</v>
      </c>
      <c r="E207" s="12">
        <v>78.364091775329399</v>
      </c>
      <c r="F207" s="12">
        <v>80</v>
      </c>
    </row>
    <row r="208" spans="1:6" hidden="1" outlineLevel="1" x14ac:dyDescent="0.3">
      <c r="A208" s="9">
        <v>12</v>
      </c>
      <c r="B208" s="4" t="s">
        <v>212</v>
      </c>
      <c r="C208" s="10">
        <v>89</v>
      </c>
      <c r="D208" s="11">
        <v>20.887703408218979</v>
      </c>
      <c r="E208" s="12">
        <v>21.932088578629926</v>
      </c>
      <c r="F208" s="12">
        <v>20</v>
      </c>
    </row>
    <row r="209" spans="1:6" hidden="1" outlineLevel="1" x14ac:dyDescent="0.3">
      <c r="A209" s="9">
        <v>12</v>
      </c>
      <c r="B209" s="4" t="s">
        <v>213</v>
      </c>
      <c r="C209" s="10">
        <v>305</v>
      </c>
      <c r="D209" s="11">
        <v>71.581455500076274</v>
      </c>
      <c r="E209" s="12">
        <v>75.160528275080082</v>
      </c>
      <c r="F209" s="12">
        <v>80</v>
      </c>
    </row>
    <row r="210" spans="1:6" hidden="1" outlineLevel="1" x14ac:dyDescent="0.3">
      <c r="A210" s="9">
        <v>12</v>
      </c>
      <c r="B210" s="4" t="s">
        <v>214</v>
      </c>
      <c r="C210" s="10">
        <v>380</v>
      </c>
      <c r="D210" s="11">
        <v>89.183452754193397</v>
      </c>
      <c r="E210" s="12">
        <v>93.642625391903067</v>
      </c>
      <c r="F210" s="12">
        <v>90</v>
      </c>
    </row>
    <row r="211" spans="1:6" hidden="1" outlineLevel="1" x14ac:dyDescent="0.3">
      <c r="A211" s="9">
        <v>12</v>
      </c>
      <c r="B211" s="4" t="s">
        <v>215</v>
      </c>
      <c r="C211" s="10">
        <v>681</v>
      </c>
      <c r="D211" s="11">
        <v>159.82613506738343</v>
      </c>
      <c r="E211" s="12">
        <v>167.81744182075261</v>
      </c>
      <c r="F211" s="12">
        <v>170</v>
      </c>
    </row>
    <row r="212" spans="1:6" hidden="1" outlineLevel="1" x14ac:dyDescent="0.3">
      <c r="A212" s="9">
        <v>12</v>
      </c>
      <c r="B212" s="4" t="s">
        <v>216</v>
      </c>
      <c r="C212" s="10">
        <v>300</v>
      </c>
      <c r="D212" s="11">
        <v>70.407989016468463</v>
      </c>
      <c r="E212" s="12">
        <v>73.928388467291882</v>
      </c>
      <c r="F212" s="12">
        <v>70</v>
      </c>
    </row>
    <row r="213" spans="1:6" hidden="1" outlineLevel="1" x14ac:dyDescent="0.3">
      <c r="A213" s="9">
        <v>12</v>
      </c>
      <c r="B213" s="4" t="s">
        <v>217</v>
      </c>
      <c r="C213" s="10">
        <v>240</v>
      </c>
      <c r="D213" s="11">
        <v>56.326391213174773</v>
      </c>
      <c r="E213" s="12">
        <v>59.142710773833514</v>
      </c>
      <c r="F213" s="12">
        <v>60</v>
      </c>
    </row>
    <row r="214" spans="1:6" hidden="1" outlineLevel="1" x14ac:dyDescent="0.3">
      <c r="A214" s="9">
        <v>12</v>
      </c>
      <c r="B214" s="4" t="s">
        <v>218</v>
      </c>
      <c r="C214" s="10">
        <v>358</v>
      </c>
      <c r="D214" s="11">
        <v>84.020200226319034</v>
      </c>
      <c r="E214" s="12">
        <v>88.221210237634992</v>
      </c>
      <c r="F214" s="12">
        <v>90</v>
      </c>
    </row>
    <row r="215" spans="1:6" hidden="1" outlineLevel="1" x14ac:dyDescent="0.3">
      <c r="A215" s="9">
        <v>12</v>
      </c>
      <c r="B215" s="4" t="s">
        <v>219</v>
      </c>
      <c r="C215" s="10">
        <v>252</v>
      </c>
      <c r="D215" s="11">
        <v>59.142710773833514</v>
      </c>
      <c r="E215" s="12">
        <v>62.099846312525187</v>
      </c>
      <c r="F215" s="12">
        <v>60</v>
      </c>
    </row>
    <row r="216" spans="1:6" hidden="1" outlineLevel="1" x14ac:dyDescent="0.3">
      <c r="A216" s="9">
        <v>12</v>
      </c>
      <c r="B216" s="4" t="s">
        <v>220</v>
      </c>
      <c r="C216" s="10">
        <v>224</v>
      </c>
      <c r="D216" s="11">
        <v>52.571298465629788</v>
      </c>
      <c r="E216" s="12">
        <v>55.199863388911275</v>
      </c>
      <c r="F216" s="12">
        <v>50</v>
      </c>
    </row>
    <row r="217" spans="1:6" hidden="1" outlineLevel="1" x14ac:dyDescent="0.3">
      <c r="A217" s="9">
        <v>12</v>
      </c>
      <c r="B217" s="4" t="s">
        <v>221</v>
      </c>
      <c r="C217" s="10">
        <v>491</v>
      </c>
      <c r="D217" s="11">
        <v>115.23440869028673</v>
      </c>
      <c r="E217" s="12">
        <v>120.99612912480106</v>
      </c>
      <c r="F217" s="12">
        <v>120</v>
      </c>
    </row>
    <row r="218" spans="1:6" hidden="1" outlineLevel="1" x14ac:dyDescent="0.3">
      <c r="A218" s="9">
        <v>12</v>
      </c>
      <c r="B218" s="4" t="s">
        <v>222</v>
      </c>
      <c r="C218" s="10">
        <v>314</v>
      </c>
      <c r="D218" s="11">
        <v>73.693695170570322</v>
      </c>
      <c r="E218" s="12">
        <v>77.378379929098841</v>
      </c>
      <c r="F218" s="12">
        <v>80</v>
      </c>
    </row>
    <row r="219" spans="1:6" hidden="1" outlineLevel="1" x14ac:dyDescent="0.3">
      <c r="A219" s="9">
        <v>12</v>
      </c>
      <c r="B219" s="4" t="s">
        <v>223</v>
      </c>
      <c r="C219" s="10">
        <v>234</v>
      </c>
      <c r="D219" s="11">
        <v>54.918231432845403</v>
      </c>
      <c r="E219" s="12">
        <v>57.66414300448767</v>
      </c>
      <c r="F219" s="12">
        <v>60</v>
      </c>
    </row>
    <row r="220" spans="1:6" hidden="1" outlineLevel="1" x14ac:dyDescent="0.3">
      <c r="A220" s="9">
        <v>12</v>
      </c>
      <c r="B220" s="4" t="s">
        <v>224</v>
      </c>
      <c r="C220" s="10">
        <v>4662</v>
      </c>
      <c r="D220" s="11">
        <v>1094.1401493159199</v>
      </c>
      <c r="E220" s="12">
        <v>1148.847156781716</v>
      </c>
      <c r="F220" s="12">
        <v>1150</v>
      </c>
    </row>
    <row r="221" spans="1:6" hidden="1" outlineLevel="1" x14ac:dyDescent="0.3">
      <c r="A221" s="9">
        <v>12</v>
      </c>
      <c r="B221" s="4" t="s">
        <v>225</v>
      </c>
      <c r="C221" s="10">
        <v>275</v>
      </c>
      <c r="D221" s="11">
        <v>64.540656598429422</v>
      </c>
      <c r="E221" s="12">
        <v>67.767689428350891</v>
      </c>
      <c r="F221" s="12">
        <v>70</v>
      </c>
    </row>
    <row r="222" spans="1:6" collapsed="1" x14ac:dyDescent="0.3">
      <c r="A222" s="38" t="s">
        <v>226</v>
      </c>
      <c r="B222" s="39"/>
      <c r="C222" s="40">
        <f t="shared" ref="C222:F222" si="11">SUM(C201:C221)</f>
        <v>11799</v>
      </c>
      <c r="D222" s="40">
        <v>2769.1462080177043</v>
      </c>
      <c r="E222" s="40">
        <v>2907.6035184185898</v>
      </c>
      <c r="F222" s="40">
        <f t="shared" si="11"/>
        <v>2900</v>
      </c>
    </row>
    <row r="223" spans="1:6" hidden="1" outlineLevel="1" x14ac:dyDescent="0.3">
      <c r="A223" s="9">
        <v>13</v>
      </c>
      <c r="B223" s="4" t="s">
        <v>227</v>
      </c>
      <c r="C223" s="10">
        <v>2988</v>
      </c>
      <c r="D223" s="11">
        <v>701.26357060402597</v>
      </c>
      <c r="E223" s="12">
        <v>736.32674913422727</v>
      </c>
      <c r="F223" s="12">
        <v>740</v>
      </c>
    </row>
    <row r="224" spans="1:6" hidden="1" outlineLevel="1" x14ac:dyDescent="0.3">
      <c r="A224" s="9">
        <v>13</v>
      </c>
      <c r="B224" s="4" t="s">
        <v>228</v>
      </c>
      <c r="C224" s="10">
        <v>422</v>
      </c>
      <c r="D224" s="11">
        <v>99.040571216498975</v>
      </c>
      <c r="E224" s="12">
        <v>103.99259977732393</v>
      </c>
      <c r="F224" s="12">
        <v>100</v>
      </c>
    </row>
    <row r="225" spans="1:6" hidden="1" outlineLevel="1" x14ac:dyDescent="0.3">
      <c r="A225" s="9">
        <v>13</v>
      </c>
      <c r="B225" s="4" t="s">
        <v>229</v>
      </c>
      <c r="C225" s="10">
        <v>108</v>
      </c>
      <c r="D225" s="11">
        <v>25.346876045928649</v>
      </c>
      <c r="E225" s="12">
        <v>26.614219848225083</v>
      </c>
      <c r="F225" s="12">
        <v>30</v>
      </c>
    </row>
    <row r="226" spans="1:6" hidden="1" outlineLevel="1" x14ac:dyDescent="0.3">
      <c r="A226" s="9">
        <v>13</v>
      </c>
      <c r="B226" s="4" t="s">
        <v>230</v>
      </c>
      <c r="C226" s="10">
        <v>239</v>
      </c>
      <c r="D226" s="11">
        <v>56.091697916453214</v>
      </c>
      <c r="E226" s="12">
        <v>58.896282812275871</v>
      </c>
      <c r="F226" s="12">
        <v>60</v>
      </c>
    </row>
    <row r="227" spans="1:6" hidden="1" outlineLevel="1" x14ac:dyDescent="0.3">
      <c r="A227" s="9">
        <v>13</v>
      </c>
      <c r="B227" s="4" t="s">
        <v>231</v>
      </c>
      <c r="C227" s="10">
        <v>461</v>
      </c>
      <c r="D227" s="11">
        <v>108.19360978863988</v>
      </c>
      <c r="E227" s="12">
        <v>113.60329027807187</v>
      </c>
      <c r="F227" s="12">
        <v>110</v>
      </c>
    </row>
    <row r="228" spans="1:6" hidden="1" outlineLevel="1" x14ac:dyDescent="0.3">
      <c r="A228" s="9">
        <v>13</v>
      </c>
      <c r="B228" s="4" t="s">
        <v>232</v>
      </c>
      <c r="C228" s="10">
        <v>253</v>
      </c>
      <c r="D228" s="11">
        <v>59.377404070555073</v>
      </c>
      <c r="E228" s="12">
        <v>62.34627427408283</v>
      </c>
      <c r="F228" s="12">
        <v>60</v>
      </c>
    </row>
    <row r="229" spans="1:6" hidden="1" outlineLevel="1" x14ac:dyDescent="0.3">
      <c r="A229" s="9">
        <v>13</v>
      </c>
      <c r="B229" s="4" t="s">
        <v>233</v>
      </c>
      <c r="C229" s="10">
        <v>361</v>
      </c>
      <c r="D229" s="11">
        <v>84.724280116483726</v>
      </c>
      <c r="E229" s="12">
        <v>88.960494122307907</v>
      </c>
      <c r="F229" s="12">
        <v>90</v>
      </c>
    </row>
    <row r="230" spans="1:6" hidden="1" outlineLevel="1" x14ac:dyDescent="0.3">
      <c r="A230" s="9">
        <v>13</v>
      </c>
      <c r="B230" s="4" t="s">
        <v>234</v>
      </c>
      <c r="C230" s="10">
        <v>110</v>
      </c>
      <c r="D230" s="11">
        <v>25.816262639371772</v>
      </c>
      <c r="E230" s="12">
        <v>27.107075771340359</v>
      </c>
      <c r="F230" s="12">
        <v>30</v>
      </c>
    </row>
    <row r="231" spans="1:6" hidden="1" outlineLevel="1" x14ac:dyDescent="0.3">
      <c r="A231" s="9">
        <v>13</v>
      </c>
      <c r="B231" s="4" t="s">
        <v>235</v>
      </c>
      <c r="C231" s="10">
        <v>227</v>
      </c>
      <c r="D231" s="11">
        <v>53.275378355794473</v>
      </c>
      <c r="E231" s="12">
        <v>55.939147273584197</v>
      </c>
      <c r="F231" s="12">
        <v>50</v>
      </c>
    </row>
    <row r="232" spans="1:6" hidden="1" outlineLevel="1" x14ac:dyDescent="0.3">
      <c r="A232" s="9">
        <v>13</v>
      </c>
      <c r="B232" s="4" t="s">
        <v>236</v>
      </c>
      <c r="C232" s="10">
        <v>514</v>
      </c>
      <c r="D232" s="11">
        <v>120.63235451488264</v>
      </c>
      <c r="E232" s="12">
        <v>126.66397224062676</v>
      </c>
      <c r="F232" s="12">
        <v>130</v>
      </c>
    </row>
    <row r="233" spans="1:6" hidden="1" outlineLevel="1" x14ac:dyDescent="0.3">
      <c r="A233" s="9">
        <v>13</v>
      </c>
      <c r="B233" s="4" t="s">
        <v>237</v>
      </c>
      <c r="C233" s="10">
        <v>324</v>
      </c>
      <c r="D233" s="11">
        <v>76.040628137785944</v>
      </c>
      <c r="E233" s="12">
        <v>79.842659544675243</v>
      </c>
      <c r="F233" s="12">
        <v>80</v>
      </c>
    </row>
    <row r="234" spans="1:6" collapsed="1" x14ac:dyDescent="0.3">
      <c r="A234" s="38" t="s">
        <v>238</v>
      </c>
      <c r="B234" s="39"/>
      <c r="C234" s="40">
        <f t="shared" ref="C234:F234" si="12">SUM(C223:C233)</f>
        <v>6007</v>
      </c>
      <c r="D234" s="40">
        <v>1409.80263340642</v>
      </c>
      <c r="E234" s="40">
        <v>1480.292765076741</v>
      </c>
      <c r="F234" s="40">
        <f t="shared" si="12"/>
        <v>1480</v>
      </c>
    </row>
    <row r="235" spans="1:6" hidden="1" outlineLevel="1" x14ac:dyDescent="0.3">
      <c r="A235" s="9">
        <v>14</v>
      </c>
      <c r="B235" s="4" t="s">
        <v>239</v>
      </c>
      <c r="C235" s="10">
        <v>585</v>
      </c>
      <c r="D235" s="11">
        <v>137.29557858211351</v>
      </c>
      <c r="E235" s="12">
        <v>144.16035751121919</v>
      </c>
      <c r="F235" s="12">
        <v>140</v>
      </c>
    </row>
    <row r="236" spans="1:6" hidden="1" outlineLevel="1" x14ac:dyDescent="0.3">
      <c r="A236" s="9">
        <v>14</v>
      </c>
      <c r="B236" s="4" t="s">
        <v>240</v>
      </c>
      <c r="C236" s="10">
        <v>201</v>
      </c>
      <c r="D236" s="11">
        <v>47.173352641033873</v>
      </c>
      <c r="E236" s="12">
        <v>49.532020273085564</v>
      </c>
      <c r="F236" s="12">
        <v>50</v>
      </c>
    </row>
    <row r="237" spans="1:6" hidden="1" outlineLevel="1" x14ac:dyDescent="0.3">
      <c r="A237" s="9">
        <v>14</v>
      </c>
      <c r="B237" s="4" t="s">
        <v>241</v>
      </c>
      <c r="C237" s="10">
        <v>206</v>
      </c>
      <c r="D237" s="11">
        <v>48.346819124641684</v>
      </c>
      <c r="E237" s="12">
        <v>50.764160080873765</v>
      </c>
      <c r="F237" s="12">
        <v>50</v>
      </c>
    </row>
    <row r="238" spans="1:6" hidden="1" outlineLevel="1" x14ac:dyDescent="0.3">
      <c r="A238" s="9">
        <v>14</v>
      </c>
      <c r="B238" s="4" t="s">
        <v>242</v>
      </c>
      <c r="C238" s="10">
        <v>238</v>
      </c>
      <c r="D238" s="11">
        <v>55.857004619731647</v>
      </c>
      <c r="E238" s="12">
        <v>58.649854850718228</v>
      </c>
      <c r="F238" s="12">
        <v>60</v>
      </c>
    </row>
    <row r="239" spans="1:6" hidden="1" outlineLevel="1" x14ac:dyDescent="0.3">
      <c r="A239" s="9">
        <v>14</v>
      </c>
      <c r="B239" s="4" t="s">
        <v>243</v>
      </c>
      <c r="C239" s="10">
        <v>266</v>
      </c>
      <c r="D239" s="11">
        <v>62.428416927935373</v>
      </c>
      <c r="E239" s="12">
        <v>65.549837774332147</v>
      </c>
      <c r="F239" s="12">
        <v>70</v>
      </c>
    </row>
    <row r="240" spans="1:6" hidden="1" outlineLevel="1" x14ac:dyDescent="0.3">
      <c r="A240" s="9">
        <v>14</v>
      </c>
      <c r="B240" s="4" t="s">
        <v>244</v>
      </c>
      <c r="C240" s="10">
        <v>123</v>
      </c>
      <c r="D240" s="11">
        <v>28.867275496752072</v>
      </c>
      <c r="E240" s="12">
        <v>30.310639271589675</v>
      </c>
      <c r="F240" s="12">
        <v>30</v>
      </c>
    </row>
    <row r="241" spans="1:6" hidden="1" outlineLevel="1" x14ac:dyDescent="0.3">
      <c r="A241" s="9">
        <v>14</v>
      </c>
      <c r="B241" s="4" t="s">
        <v>245</v>
      </c>
      <c r="C241" s="10">
        <v>117</v>
      </c>
      <c r="D241" s="11">
        <v>27.459115716422701</v>
      </c>
      <c r="E241" s="12">
        <v>28.832071502243835</v>
      </c>
      <c r="F241" s="12">
        <v>30</v>
      </c>
    </row>
    <row r="242" spans="1:6" hidden="1" outlineLevel="1" x14ac:dyDescent="0.3">
      <c r="A242" s="9">
        <v>14</v>
      </c>
      <c r="B242" s="4" t="s">
        <v>246</v>
      </c>
      <c r="C242" s="10">
        <v>49</v>
      </c>
      <c r="D242" s="11">
        <v>11.499971539356515</v>
      </c>
      <c r="E242" s="12">
        <v>12.074970116324341</v>
      </c>
      <c r="F242" s="12">
        <v>10</v>
      </c>
    </row>
    <row r="243" spans="1:6" hidden="1" outlineLevel="1" x14ac:dyDescent="0.3">
      <c r="A243" s="9">
        <v>14</v>
      </c>
      <c r="B243" s="4" t="s">
        <v>247</v>
      </c>
      <c r="C243" s="10">
        <v>853</v>
      </c>
      <c r="D243" s="11">
        <v>200.19338210349201</v>
      </c>
      <c r="E243" s="12">
        <v>210.20305120866661</v>
      </c>
      <c r="F243" s="12">
        <v>210</v>
      </c>
    </row>
    <row r="244" spans="1:6" hidden="1" outlineLevel="1" x14ac:dyDescent="0.3">
      <c r="A244" s="9">
        <v>14</v>
      </c>
      <c r="B244" s="4" t="s">
        <v>248</v>
      </c>
      <c r="C244" s="10">
        <v>299</v>
      </c>
      <c r="D244" s="11">
        <v>70.173295719746903</v>
      </c>
      <c r="E244" s="12">
        <v>73.681960505734253</v>
      </c>
      <c r="F244" s="12">
        <v>70</v>
      </c>
    </row>
    <row r="245" spans="1:6" hidden="1" outlineLevel="1" x14ac:dyDescent="0.3">
      <c r="A245" s="9">
        <v>14</v>
      </c>
      <c r="B245" s="4" t="s">
        <v>249</v>
      </c>
      <c r="C245" s="10">
        <v>79</v>
      </c>
      <c r="D245" s="11">
        <v>18.540770441003364</v>
      </c>
      <c r="E245" s="12">
        <v>19.467808963053532</v>
      </c>
      <c r="F245" s="12">
        <v>20</v>
      </c>
    </row>
    <row r="246" spans="1:6" hidden="1" outlineLevel="1" x14ac:dyDescent="0.3">
      <c r="A246" s="9">
        <v>14</v>
      </c>
      <c r="B246" s="4" t="s">
        <v>250</v>
      </c>
      <c r="C246" s="10">
        <v>42</v>
      </c>
      <c r="D246" s="11">
        <v>9.8571184623055856</v>
      </c>
      <c r="E246" s="12">
        <v>10.349974385420865</v>
      </c>
      <c r="F246" s="12">
        <v>10</v>
      </c>
    </row>
    <row r="247" spans="1:6" hidden="1" outlineLevel="1" x14ac:dyDescent="0.3">
      <c r="A247" s="9">
        <v>14</v>
      </c>
      <c r="B247" s="4" t="s">
        <v>251</v>
      </c>
      <c r="C247" s="10">
        <v>523</v>
      </c>
      <c r="D247" s="11">
        <v>122.7445941853767</v>
      </c>
      <c r="E247" s="12">
        <v>128.88182389464552</v>
      </c>
      <c r="F247" s="12">
        <v>130</v>
      </c>
    </row>
    <row r="248" spans="1:6" hidden="1" outlineLevel="1" x14ac:dyDescent="0.3">
      <c r="A248" s="9">
        <v>14</v>
      </c>
      <c r="B248" s="4" t="s">
        <v>252</v>
      </c>
      <c r="C248" s="10">
        <v>473</v>
      </c>
      <c r="D248" s="11">
        <v>111.00992934929862</v>
      </c>
      <c r="E248" s="12">
        <v>116.56042581676354</v>
      </c>
      <c r="F248" s="12">
        <v>120</v>
      </c>
    </row>
    <row r="249" spans="1:6" hidden="1" outlineLevel="1" x14ac:dyDescent="0.3">
      <c r="A249" s="9">
        <v>14</v>
      </c>
      <c r="B249" s="4" t="s">
        <v>253</v>
      </c>
      <c r="C249" s="10">
        <v>85</v>
      </c>
      <c r="D249" s="11">
        <v>19.948930221332731</v>
      </c>
      <c r="E249" s="12">
        <v>20.946376732399369</v>
      </c>
      <c r="F249" s="12">
        <v>20</v>
      </c>
    </row>
    <row r="250" spans="1:6" hidden="1" outlineLevel="1" x14ac:dyDescent="0.3">
      <c r="A250" s="9">
        <v>14</v>
      </c>
      <c r="B250" s="4" t="s">
        <v>254</v>
      </c>
      <c r="C250" s="10">
        <v>3660</v>
      </c>
      <c r="D250" s="11">
        <v>858.97746600091534</v>
      </c>
      <c r="E250" s="12">
        <v>901.9263393009611</v>
      </c>
      <c r="F250" s="12">
        <v>900</v>
      </c>
    </row>
    <row r="251" spans="1:6" hidden="1" outlineLevel="1" x14ac:dyDescent="0.3">
      <c r="A251" s="9">
        <v>14</v>
      </c>
      <c r="B251" s="4" t="s">
        <v>255</v>
      </c>
      <c r="C251" s="10">
        <v>169</v>
      </c>
      <c r="D251" s="11">
        <v>39.663167145943902</v>
      </c>
      <c r="E251" s="12">
        <v>41.646325503241094</v>
      </c>
      <c r="F251" s="12">
        <v>40</v>
      </c>
    </row>
    <row r="252" spans="1:6" hidden="1" outlineLevel="1" x14ac:dyDescent="0.3">
      <c r="A252" s="9">
        <v>14</v>
      </c>
      <c r="B252" s="4" t="s">
        <v>256</v>
      </c>
      <c r="C252" s="10">
        <v>93</v>
      </c>
      <c r="D252" s="11">
        <v>21.826476595105223</v>
      </c>
      <c r="E252" s="12">
        <v>22.917800424860484</v>
      </c>
      <c r="F252" s="12">
        <v>20</v>
      </c>
    </row>
    <row r="253" spans="1:6" hidden="1" outlineLevel="1" x14ac:dyDescent="0.3">
      <c r="A253" s="9">
        <v>14</v>
      </c>
      <c r="B253" s="4" t="s">
        <v>257</v>
      </c>
      <c r="C253" s="10">
        <v>452</v>
      </c>
      <c r="D253" s="11">
        <v>106.08137011814583</v>
      </c>
      <c r="E253" s="12">
        <v>111.38543862405312</v>
      </c>
      <c r="F253" s="12">
        <v>110</v>
      </c>
    </row>
    <row r="254" spans="1:6" hidden="1" outlineLevel="1" x14ac:dyDescent="0.3">
      <c r="A254" s="9">
        <v>14</v>
      </c>
      <c r="B254" s="4" t="s">
        <v>258</v>
      </c>
      <c r="C254" s="10">
        <v>314</v>
      </c>
      <c r="D254" s="11">
        <v>73.693695170570322</v>
      </c>
      <c r="E254" s="12">
        <v>77.378379929098841</v>
      </c>
      <c r="F254" s="12">
        <v>80</v>
      </c>
    </row>
    <row r="255" spans="1:6" hidden="1" outlineLevel="1" x14ac:dyDescent="0.3">
      <c r="A255" s="9">
        <v>14</v>
      </c>
      <c r="B255" s="4" t="s">
        <v>259</v>
      </c>
      <c r="C255" s="10">
        <v>420</v>
      </c>
      <c r="D255" s="11">
        <v>98.571184623055856</v>
      </c>
      <c r="E255" s="12">
        <v>103.49974385420865</v>
      </c>
      <c r="F255" s="12">
        <v>100</v>
      </c>
    </row>
    <row r="256" spans="1:6" hidden="1" outlineLevel="1" x14ac:dyDescent="0.3">
      <c r="A256" s="9">
        <v>14</v>
      </c>
      <c r="B256" s="4" t="s">
        <v>260</v>
      </c>
      <c r="C256" s="10">
        <v>117</v>
      </c>
      <c r="D256" s="11">
        <v>27.459115716422701</v>
      </c>
      <c r="E256" s="12">
        <v>28.832071502243835</v>
      </c>
      <c r="F256" s="12">
        <v>30</v>
      </c>
    </row>
    <row r="257" spans="1:6" hidden="1" outlineLevel="1" x14ac:dyDescent="0.3">
      <c r="A257" s="9">
        <v>14</v>
      </c>
      <c r="B257" s="4" t="s">
        <v>261</v>
      </c>
      <c r="C257" s="10">
        <v>117</v>
      </c>
      <c r="D257" s="11">
        <v>27.459115716422701</v>
      </c>
      <c r="E257" s="12">
        <v>28.832071502243835</v>
      </c>
      <c r="F257" s="12">
        <v>30</v>
      </c>
    </row>
    <row r="258" spans="1:6" hidden="1" outlineLevel="1" x14ac:dyDescent="0.3">
      <c r="A258" s="9">
        <v>14</v>
      </c>
      <c r="B258" s="4" t="s">
        <v>262</v>
      </c>
      <c r="C258" s="10">
        <v>260</v>
      </c>
      <c r="D258" s="11">
        <v>61.020257147606003</v>
      </c>
      <c r="E258" s="12">
        <v>64.071270004986303</v>
      </c>
      <c r="F258" s="12">
        <v>70</v>
      </c>
    </row>
    <row r="259" spans="1:6" hidden="1" outlineLevel="1" x14ac:dyDescent="0.3">
      <c r="A259" s="9">
        <v>14</v>
      </c>
      <c r="B259" s="4" t="s">
        <v>263</v>
      </c>
      <c r="C259" s="10">
        <v>235</v>
      </c>
      <c r="D259" s="11">
        <v>55.152924729566969</v>
      </c>
      <c r="E259" s="12">
        <v>57.91057096604532</v>
      </c>
      <c r="F259" s="12">
        <v>60</v>
      </c>
    </row>
    <row r="260" spans="1:6" hidden="1" outlineLevel="1" x14ac:dyDescent="0.3">
      <c r="A260" s="9">
        <v>14</v>
      </c>
      <c r="B260" s="4" t="s">
        <v>264</v>
      </c>
      <c r="C260" s="10">
        <v>108</v>
      </c>
      <c r="D260" s="11">
        <v>25.346876045928649</v>
      </c>
      <c r="E260" s="12">
        <v>26.614219848225083</v>
      </c>
      <c r="F260" s="12">
        <v>30</v>
      </c>
    </row>
    <row r="261" spans="1:6" hidden="1" outlineLevel="1" x14ac:dyDescent="0.3">
      <c r="A261" s="9">
        <v>14</v>
      </c>
      <c r="B261" s="4" t="s">
        <v>265</v>
      </c>
      <c r="C261" s="10">
        <v>201</v>
      </c>
      <c r="D261" s="11">
        <v>47.173352641033873</v>
      </c>
      <c r="E261" s="12">
        <v>49.532020273085564</v>
      </c>
      <c r="F261" s="12">
        <v>50</v>
      </c>
    </row>
    <row r="262" spans="1:6" hidden="1" outlineLevel="1" x14ac:dyDescent="0.3">
      <c r="A262" s="9">
        <v>14</v>
      </c>
      <c r="B262" s="4" t="s">
        <v>266</v>
      </c>
      <c r="C262" s="10">
        <v>631</v>
      </c>
      <c r="D262" s="11">
        <v>148.09147023130535</v>
      </c>
      <c r="E262" s="12">
        <v>155.49604374287063</v>
      </c>
      <c r="F262" s="12">
        <v>150</v>
      </c>
    </row>
    <row r="263" spans="1:6" collapsed="1" x14ac:dyDescent="0.3">
      <c r="A263" s="38" t="s">
        <v>267</v>
      </c>
      <c r="B263" s="39"/>
      <c r="C263" s="40">
        <f t="shared" ref="C263:F263" si="13">SUM(C235:C262)</f>
        <v>10916</v>
      </c>
      <c r="D263" s="40">
        <v>2561.9120270125663</v>
      </c>
      <c r="E263" s="40">
        <v>2690.0076283631938</v>
      </c>
      <c r="F263" s="40">
        <f t="shared" si="13"/>
        <v>2690</v>
      </c>
    </row>
    <row r="264" spans="1:6" hidden="1" outlineLevel="1" x14ac:dyDescent="0.3">
      <c r="A264" s="9">
        <v>15</v>
      </c>
      <c r="B264" s="4" t="s">
        <v>268</v>
      </c>
      <c r="C264" s="10">
        <v>107</v>
      </c>
      <c r="D264" s="11">
        <v>25.112182749207086</v>
      </c>
      <c r="E264" s="12">
        <v>26.36779188666744</v>
      </c>
      <c r="F264" s="12">
        <v>30</v>
      </c>
    </row>
    <row r="265" spans="1:6" hidden="1" outlineLevel="1" x14ac:dyDescent="0.3">
      <c r="A265" s="9">
        <v>15</v>
      </c>
      <c r="B265" s="4" t="s">
        <v>269</v>
      </c>
      <c r="C265" s="10">
        <v>1252</v>
      </c>
      <c r="D265" s="11">
        <v>293.83600749539505</v>
      </c>
      <c r="E265" s="12">
        <v>308.52780787016479</v>
      </c>
      <c r="F265" s="12">
        <v>310</v>
      </c>
    </row>
    <row r="266" spans="1:6" hidden="1" outlineLevel="1" x14ac:dyDescent="0.3">
      <c r="A266" s="9">
        <v>15</v>
      </c>
      <c r="B266" s="4" t="s">
        <v>270</v>
      </c>
      <c r="C266" s="10">
        <v>203</v>
      </c>
      <c r="D266" s="11">
        <v>47.642739234476998</v>
      </c>
      <c r="E266" s="12">
        <v>50.02487619620085</v>
      </c>
      <c r="F266" s="12">
        <v>50</v>
      </c>
    </row>
    <row r="267" spans="1:6" hidden="1" outlineLevel="1" x14ac:dyDescent="0.3">
      <c r="A267" s="9">
        <v>15</v>
      </c>
      <c r="B267" s="4" t="s">
        <v>271</v>
      </c>
      <c r="C267" s="10">
        <v>1127</v>
      </c>
      <c r="D267" s="11">
        <v>264.49934540519985</v>
      </c>
      <c r="E267" s="12">
        <v>277.72431267545983</v>
      </c>
      <c r="F267" s="12">
        <v>280</v>
      </c>
    </row>
    <row r="268" spans="1:6" hidden="1" outlineLevel="1" x14ac:dyDescent="0.3">
      <c r="A268" s="9">
        <v>15</v>
      </c>
      <c r="B268" s="4" t="s">
        <v>272</v>
      </c>
      <c r="C268" s="10">
        <v>298</v>
      </c>
      <c r="D268" s="11">
        <v>69.938602423025344</v>
      </c>
      <c r="E268" s="12">
        <v>73.43553254417661</v>
      </c>
      <c r="F268" s="12">
        <v>70</v>
      </c>
    </row>
    <row r="269" spans="1:6" hidden="1" outlineLevel="1" x14ac:dyDescent="0.3">
      <c r="A269" s="9">
        <v>15</v>
      </c>
      <c r="B269" s="4" t="s">
        <v>273</v>
      </c>
      <c r="C269" s="10">
        <v>296</v>
      </c>
      <c r="D269" s="11">
        <v>69.469215829582225</v>
      </c>
      <c r="E269" s="12">
        <v>72.942676621061338</v>
      </c>
      <c r="F269" s="12">
        <v>70</v>
      </c>
    </row>
    <row r="270" spans="1:6" hidden="1" outlineLevel="1" x14ac:dyDescent="0.3">
      <c r="A270" s="9">
        <v>15</v>
      </c>
      <c r="B270" s="4" t="s">
        <v>274</v>
      </c>
      <c r="C270" s="10">
        <v>277</v>
      </c>
      <c r="D270" s="11">
        <v>65.010043191872555</v>
      </c>
      <c r="E270" s="12">
        <v>68.260545351466178</v>
      </c>
      <c r="F270" s="12">
        <v>70</v>
      </c>
    </row>
    <row r="271" spans="1:6" hidden="1" outlineLevel="1" x14ac:dyDescent="0.3">
      <c r="A271" s="9">
        <v>15</v>
      </c>
      <c r="B271" s="4" t="s">
        <v>275</v>
      </c>
      <c r="C271" s="10">
        <v>107</v>
      </c>
      <c r="D271" s="11">
        <v>25.112182749207086</v>
      </c>
      <c r="E271" s="12">
        <v>26.36779188666744</v>
      </c>
      <c r="F271" s="12">
        <v>30</v>
      </c>
    </row>
    <row r="272" spans="1:6" hidden="1" outlineLevel="1" x14ac:dyDescent="0.3">
      <c r="A272" s="9">
        <v>15</v>
      </c>
      <c r="B272" s="4" t="s">
        <v>276</v>
      </c>
      <c r="C272" s="10">
        <v>178</v>
      </c>
      <c r="D272" s="11">
        <v>41.775406816437958</v>
      </c>
      <c r="E272" s="12">
        <v>43.864177157259853</v>
      </c>
      <c r="F272" s="12">
        <v>40</v>
      </c>
    </row>
    <row r="273" spans="1:6" hidden="1" outlineLevel="1" x14ac:dyDescent="0.3">
      <c r="A273" s="9">
        <v>15</v>
      </c>
      <c r="B273" s="4" t="s">
        <v>277</v>
      </c>
      <c r="C273" s="10">
        <v>166</v>
      </c>
      <c r="D273" s="11">
        <v>38.959087255779217</v>
      </c>
      <c r="E273" s="12">
        <v>40.907041618568179</v>
      </c>
      <c r="F273" s="12">
        <v>40</v>
      </c>
    </row>
    <row r="274" spans="1:6" hidden="1" outlineLevel="1" x14ac:dyDescent="0.3">
      <c r="A274" s="9">
        <v>15</v>
      </c>
      <c r="B274" s="4" t="s">
        <v>278</v>
      </c>
      <c r="C274" s="10">
        <v>270</v>
      </c>
      <c r="D274" s="11">
        <v>63.367190114821618</v>
      </c>
      <c r="E274" s="12">
        <v>66.535549620562705</v>
      </c>
      <c r="F274" s="12">
        <v>70</v>
      </c>
    </row>
    <row r="275" spans="1:6" hidden="1" outlineLevel="1" x14ac:dyDescent="0.3">
      <c r="A275" s="9">
        <v>15</v>
      </c>
      <c r="B275" s="4" t="s">
        <v>279</v>
      </c>
      <c r="C275" s="10">
        <v>157</v>
      </c>
      <c r="D275" s="11">
        <v>36.846847585285161</v>
      </c>
      <c r="E275" s="12">
        <v>38.689189964549421</v>
      </c>
      <c r="F275" s="12">
        <v>40</v>
      </c>
    </row>
    <row r="276" spans="1:6" hidden="1" outlineLevel="1" x14ac:dyDescent="0.3">
      <c r="A276" s="9">
        <v>15</v>
      </c>
      <c r="B276" s="4" t="s">
        <v>280</v>
      </c>
      <c r="C276" s="10">
        <v>193</v>
      </c>
      <c r="D276" s="11">
        <v>45.295806267261383</v>
      </c>
      <c r="E276" s="12">
        <v>47.560596580624455</v>
      </c>
      <c r="F276" s="12">
        <v>50</v>
      </c>
    </row>
    <row r="277" spans="1:6" hidden="1" outlineLevel="1" x14ac:dyDescent="0.3">
      <c r="A277" s="9">
        <v>15</v>
      </c>
      <c r="B277" s="4" t="s">
        <v>281</v>
      </c>
      <c r="C277" s="10">
        <v>859</v>
      </c>
      <c r="D277" s="11">
        <v>201.60154188382137</v>
      </c>
      <c r="E277" s="12">
        <v>211.68161897801244</v>
      </c>
      <c r="F277" s="12">
        <v>210</v>
      </c>
    </row>
    <row r="278" spans="1:6" hidden="1" outlineLevel="1" x14ac:dyDescent="0.3">
      <c r="A278" s="9">
        <v>15</v>
      </c>
      <c r="B278" s="4" t="s">
        <v>282</v>
      </c>
      <c r="C278" s="10">
        <v>1560</v>
      </c>
      <c r="D278" s="11">
        <v>366.12154288563602</v>
      </c>
      <c r="E278" s="12">
        <v>384.42762002991782</v>
      </c>
      <c r="F278" s="12">
        <v>380</v>
      </c>
    </row>
    <row r="279" spans="1:6" hidden="1" outlineLevel="1" x14ac:dyDescent="0.3">
      <c r="A279" s="9">
        <v>15</v>
      </c>
      <c r="B279" s="4" t="s">
        <v>283</v>
      </c>
      <c r="C279" s="10">
        <v>1653</v>
      </c>
      <c r="D279" s="11">
        <v>387.94801948074127</v>
      </c>
      <c r="E279" s="12">
        <v>407.34542045477832</v>
      </c>
      <c r="F279" s="12">
        <v>410</v>
      </c>
    </row>
    <row r="280" spans="1:6" hidden="1" outlineLevel="1" x14ac:dyDescent="0.3">
      <c r="A280" s="9">
        <v>15</v>
      </c>
      <c r="B280" s="4" t="s">
        <v>284</v>
      </c>
      <c r="C280" s="10">
        <v>18406</v>
      </c>
      <c r="D280" s="11">
        <v>4319.764819457062</v>
      </c>
      <c r="E280" s="12">
        <v>4535.7530604299154</v>
      </c>
      <c r="F280" s="12">
        <v>4530</v>
      </c>
    </row>
    <row r="281" spans="1:6" hidden="1" outlineLevel="1" x14ac:dyDescent="0.3">
      <c r="A281" s="9">
        <v>15</v>
      </c>
      <c r="B281" s="4" t="s">
        <v>285</v>
      </c>
      <c r="C281" s="10">
        <v>187</v>
      </c>
      <c r="D281" s="11">
        <v>43.887646486932013</v>
      </c>
      <c r="E281" s="12">
        <v>46.082028811278612</v>
      </c>
      <c r="F281" s="12">
        <v>50</v>
      </c>
    </row>
    <row r="282" spans="1:6" hidden="1" outlineLevel="1" x14ac:dyDescent="0.3">
      <c r="A282" s="9">
        <v>15</v>
      </c>
      <c r="B282" s="4" t="s">
        <v>286</v>
      </c>
      <c r="C282" s="10">
        <v>170</v>
      </c>
      <c r="D282" s="11">
        <v>39.897860442665461</v>
      </c>
      <c r="E282" s="12">
        <v>41.892753464798737</v>
      </c>
      <c r="F282" s="12">
        <v>40</v>
      </c>
    </row>
    <row r="283" spans="1:6" hidden="1" outlineLevel="1" x14ac:dyDescent="0.3">
      <c r="A283" s="9">
        <v>15</v>
      </c>
      <c r="B283" s="4" t="s">
        <v>287</v>
      </c>
      <c r="C283" s="10">
        <v>1245</v>
      </c>
      <c r="D283" s="11">
        <v>292.19315441834414</v>
      </c>
      <c r="E283" s="12">
        <v>306.80281213926133</v>
      </c>
      <c r="F283" s="12">
        <v>310</v>
      </c>
    </row>
    <row r="284" spans="1:6" hidden="1" outlineLevel="1" x14ac:dyDescent="0.3">
      <c r="A284" s="9">
        <v>15</v>
      </c>
      <c r="B284" s="4" t="s">
        <v>288</v>
      </c>
      <c r="C284" s="10">
        <v>169</v>
      </c>
      <c r="D284" s="11">
        <v>39.663167145943902</v>
      </c>
      <c r="E284" s="12">
        <v>41.646325503241094</v>
      </c>
      <c r="F284" s="12">
        <v>40</v>
      </c>
    </row>
    <row r="285" spans="1:6" hidden="1" outlineLevel="1" x14ac:dyDescent="0.3">
      <c r="A285" s="9">
        <v>15</v>
      </c>
      <c r="B285" s="4" t="s">
        <v>289</v>
      </c>
      <c r="C285" s="10">
        <v>1494</v>
      </c>
      <c r="D285" s="11">
        <v>350.63178530201299</v>
      </c>
      <c r="E285" s="12">
        <v>368.16337456711364</v>
      </c>
      <c r="F285" s="12">
        <v>370</v>
      </c>
    </row>
    <row r="286" spans="1:6" hidden="1" outlineLevel="1" x14ac:dyDescent="0.3">
      <c r="A286" s="9">
        <v>15</v>
      </c>
      <c r="B286" s="4" t="s">
        <v>290</v>
      </c>
      <c r="C286" s="10">
        <v>350</v>
      </c>
      <c r="D286" s="11">
        <v>82.142653852546545</v>
      </c>
      <c r="E286" s="12">
        <v>86.249786545173876</v>
      </c>
      <c r="F286" s="12">
        <v>90</v>
      </c>
    </row>
    <row r="287" spans="1:6" hidden="1" outlineLevel="1" x14ac:dyDescent="0.3">
      <c r="A287" s="9">
        <v>15</v>
      </c>
      <c r="B287" s="4" t="s">
        <v>291</v>
      </c>
      <c r="C287" s="10">
        <v>198</v>
      </c>
      <c r="D287" s="11">
        <v>46.469272750869187</v>
      </c>
      <c r="E287" s="12">
        <v>48.792736388412649</v>
      </c>
      <c r="F287" s="12">
        <v>50</v>
      </c>
    </row>
    <row r="288" spans="1:6" hidden="1" outlineLevel="1" x14ac:dyDescent="0.3">
      <c r="A288" s="9">
        <v>15</v>
      </c>
      <c r="B288" s="4" t="s">
        <v>292</v>
      </c>
      <c r="C288" s="10">
        <v>535</v>
      </c>
      <c r="D288" s="11">
        <v>125.56091374603544</v>
      </c>
      <c r="E288" s="12">
        <v>131.83895943333721</v>
      </c>
      <c r="F288" s="12">
        <v>130</v>
      </c>
    </row>
    <row r="289" spans="1:6" hidden="1" outlineLevel="1" x14ac:dyDescent="0.3">
      <c r="A289" s="9">
        <v>15</v>
      </c>
      <c r="B289" s="4" t="s">
        <v>293</v>
      </c>
      <c r="C289" s="10">
        <v>61</v>
      </c>
      <c r="D289" s="11">
        <v>14.316291100015254</v>
      </c>
      <c r="E289" s="12">
        <v>15.032105655016018</v>
      </c>
      <c r="F289" s="12">
        <v>10</v>
      </c>
    </row>
    <row r="290" spans="1:6" hidden="1" outlineLevel="1" x14ac:dyDescent="0.3">
      <c r="A290" s="9">
        <v>15</v>
      </c>
      <c r="B290" s="4" t="s">
        <v>294</v>
      </c>
      <c r="C290" s="10">
        <v>221</v>
      </c>
      <c r="D290" s="11">
        <v>51.867218575465103</v>
      </c>
      <c r="E290" s="12">
        <v>54.46057950423836</v>
      </c>
      <c r="F290" s="12">
        <v>50</v>
      </c>
    </row>
    <row r="291" spans="1:6" hidden="1" outlineLevel="1" x14ac:dyDescent="0.3">
      <c r="A291" s="9">
        <v>15</v>
      </c>
      <c r="B291" s="4" t="s">
        <v>295</v>
      </c>
      <c r="C291" s="10">
        <v>280</v>
      </c>
      <c r="D291" s="11">
        <v>65.714123082037233</v>
      </c>
      <c r="E291" s="12">
        <v>68.999829236139092</v>
      </c>
      <c r="F291" s="12">
        <v>70</v>
      </c>
    </row>
    <row r="292" spans="1:6" hidden="1" outlineLevel="1" x14ac:dyDescent="0.3">
      <c r="A292" s="9">
        <v>15</v>
      </c>
      <c r="B292" s="4" t="s">
        <v>296</v>
      </c>
      <c r="C292" s="10">
        <v>3339</v>
      </c>
      <c r="D292" s="11">
        <v>783.64091775329405</v>
      </c>
      <c r="E292" s="12">
        <v>822.82296364095873</v>
      </c>
      <c r="F292" s="12">
        <v>820</v>
      </c>
    </row>
    <row r="293" spans="1:6" hidden="1" outlineLevel="1" x14ac:dyDescent="0.3">
      <c r="A293" s="9">
        <v>15</v>
      </c>
      <c r="B293" s="4" t="s">
        <v>297</v>
      </c>
      <c r="C293" s="10">
        <v>107</v>
      </c>
      <c r="D293" s="11">
        <v>25.112182749207086</v>
      </c>
      <c r="E293" s="12">
        <v>26.36779188666744</v>
      </c>
      <c r="F293" s="12">
        <v>30</v>
      </c>
    </row>
    <row r="294" spans="1:6" collapsed="1" x14ac:dyDescent="0.3">
      <c r="A294" s="38" t="s">
        <v>298</v>
      </c>
      <c r="B294" s="39"/>
      <c r="C294" s="40">
        <f t="shared" ref="C294:F294" si="14">SUM(C264:C293)</f>
        <v>35465</v>
      </c>
      <c r="D294" s="40">
        <v>8323.3977682301811</v>
      </c>
      <c r="E294" s="40">
        <v>8739.5676566416896</v>
      </c>
      <c r="F294" s="40">
        <f t="shared" si="14"/>
        <v>8740</v>
      </c>
    </row>
    <row r="295" spans="1:6" hidden="1" outlineLevel="1" x14ac:dyDescent="0.3">
      <c r="A295" s="9">
        <v>16</v>
      </c>
      <c r="B295" s="4" t="s">
        <v>299</v>
      </c>
      <c r="C295" s="10">
        <v>5629</v>
      </c>
      <c r="D295" s="11">
        <v>1321.08856724567</v>
      </c>
      <c r="E295" s="12">
        <v>1387.1429956079535</v>
      </c>
      <c r="F295" s="12">
        <v>1390</v>
      </c>
    </row>
    <row r="296" spans="1:6" hidden="1" outlineLevel="1" x14ac:dyDescent="0.3">
      <c r="A296" s="9">
        <v>16</v>
      </c>
      <c r="B296" s="4" t="s">
        <v>300</v>
      </c>
      <c r="C296" s="10">
        <v>4692</v>
      </c>
      <c r="D296" s="11">
        <v>1101.1809482175668</v>
      </c>
      <c r="E296" s="12">
        <v>1156.2399956284451</v>
      </c>
      <c r="F296" s="12">
        <v>1160</v>
      </c>
    </row>
    <row r="297" spans="1:6" hidden="1" outlineLevel="1" x14ac:dyDescent="0.3">
      <c r="A297" s="9">
        <v>16</v>
      </c>
      <c r="B297" s="4" t="s">
        <v>301</v>
      </c>
      <c r="C297" s="10">
        <v>243</v>
      </c>
      <c r="D297" s="11">
        <v>57.030471103339458</v>
      </c>
      <c r="E297" s="12">
        <v>59.881994658506429</v>
      </c>
      <c r="F297" s="12">
        <v>60</v>
      </c>
    </row>
    <row r="298" spans="1:6" hidden="1" outlineLevel="1" x14ac:dyDescent="0.3">
      <c r="A298" s="9">
        <v>16</v>
      </c>
      <c r="B298" s="4" t="s">
        <v>302</v>
      </c>
      <c r="C298" s="10">
        <v>372</v>
      </c>
      <c r="D298" s="11">
        <v>87.305906380420893</v>
      </c>
      <c r="E298" s="12">
        <v>91.671201699441937</v>
      </c>
      <c r="F298" s="12">
        <v>90</v>
      </c>
    </row>
    <row r="299" spans="1:6" hidden="1" outlineLevel="1" x14ac:dyDescent="0.3">
      <c r="A299" s="9">
        <v>16</v>
      </c>
      <c r="B299" s="4" t="s">
        <v>303</v>
      </c>
      <c r="C299" s="10">
        <v>348</v>
      </c>
      <c r="D299" s="11">
        <v>81.673267259103426</v>
      </c>
      <c r="E299" s="12">
        <v>85.756930622058604</v>
      </c>
      <c r="F299" s="12">
        <v>90</v>
      </c>
    </row>
    <row r="300" spans="1:6" hidden="1" outlineLevel="1" x14ac:dyDescent="0.3">
      <c r="A300" s="9">
        <v>16</v>
      </c>
      <c r="B300" s="4" t="s">
        <v>304</v>
      </c>
      <c r="C300" s="10">
        <v>365</v>
      </c>
      <c r="D300" s="11">
        <v>85.663053303369963</v>
      </c>
      <c r="E300" s="12">
        <v>89.946205968538465</v>
      </c>
      <c r="F300" s="12">
        <v>90</v>
      </c>
    </row>
    <row r="301" spans="1:6" hidden="1" outlineLevel="1" x14ac:dyDescent="0.3">
      <c r="A301" s="9">
        <v>16</v>
      </c>
      <c r="B301" s="4" t="s">
        <v>305</v>
      </c>
      <c r="C301" s="10">
        <v>686</v>
      </c>
      <c r="D301" s="11">
        <v>160.99960155099123</v>
      </c>
      <c r="E301" s="12">
        <v>169.04958162854078</v>
      </c>
      <c r="F301" s="12">
        <v>170</v>
      </c>
    </row>
    <row r="302" spans="1:6" hidden="1" outlineLevel="1" x14ac:dyDescent="0.3">
      <c r="A302" s="9">
        <v>16</v>
      </c>
      <c r="B302" s="4" t="s">
        <v>306</v>
      </c>
      <c r="C302" s="10">
        <v>260</v>
      </c>
      <c r="D302" s="11">
        <v>61.020257147606003</v>
      </c>
      <c r="E302" s="12">
        <v>64.071270004986303</v>
      </c>
      <c r="F302" s="12">
        <v>60</v>
      </c>
    </row>
    <row r="303" spans="1:6" hidden="1" outlineLevel="1" x14ac:dyDescent="0.3">
      <c r="A303" s="9">
        <v>16</v>
      </c>
      <c r="B303" s="4" t="s">
        <v>307</v>
      </c>
      <c r="C303" s="10">
        <v>1002</v>
      </c>
      <c r="D303" s="11">
        <v>235.16268331500467</v>
      </c>
      <c r="E303" s="12">
        <v>246.92081748075492</v>
      </c>
      <c r="F303" s="12">
        <v>250</v>
      </c>
    </row>
    <row r="304" spans="1:6" hidden="1" outlineLevel="1" x14ac:dyDescent="0.3">
      <c r="A304" s="9">
        <v>16</v>
      </c>
      <c r="B304" s="4" t="s">
        <v>308</v>
      </c>
      <c r="C304" s="10">
        <v>225</v>
      </c>
      <c r="D304" s="11">
        <v>52.805991762351347</v>
      </c>
      <c r="E304" s="12">
        <v>55.446291350468911</v>
      </c>
      <c r="F304" s="12">
        <v>50</v>
      </c>
    </row>
    <row r="305" spans="1:6" hidden="1" outlineLevel="1" x14ac:dyDescent="0.3">
      <c r="A305" s="9">
        <v>16</v>
      </c>
      <c r="B305" s="4" t="s">
        <v>309</v>
      </c>
      <c r="C305" s="10">
        <v>362</v>
      </c>
      <c r="D305" s="11">
        <v>84.958973413205285</v>
      </c>
      <c r="E305" s="12">
        <v>89.20692208386555</v>
      </c>
      <c r="F305" s="12">
        <v>90</v>
      </c>
    </row>
    <row r="306" spans="1:6" hidden="1" outlineLevel="1" x14ac:dyDescent="0.3">
      <c r="A306" s="9">
        <v>16</v>
      </c>
      <c r="B306" s="4" t="s">
        <v>310</v>
      </c>
      <c r="C306" s="10">
        <v>201</v>
      </c>
      <c r="D306" s="11">
        <v>47.173352641033873</v>
      </c>
      <c r="E306" s="12">
        <v>49.532020273085564</v>
      </c>
      <c r="F306" s="12">
        <v>50</v>
      </c>
    </row>
    <row r="307" spans="1:6" hidden="1" outlineLevel="1" x14ac:dyDescent="0.3">
      <c r="A307" s="9">
        <v>16</v>
      </c>
      <c r="B307" s="4" t="s">
        <v>311</v>
      </c>
      <c r="C307" s="10">
        <v>294</v>
      </c>
      <c r="D307" s="11">
        <v>68.999829236139092</v>
      </c>
      <c r="E307" s="12">
        <v>72.449820697946052</v>
      </c>
      <c r="F307" s="12">
        <v>70</v>
      </c>
    </row>
    <row r="308" spans="1:6" hidden="1" outlineLevel="1" x14ac:dyDescent="0.3">
      <c r="A308" s="9">
        <v>16</v>
      </c>
      <c r="B308" s="4" t="s">
        <v>312</v>
      </c>
      <c r="C308" s="10">
        <v>134</v>
      </c>
      <c r="D308" s="11">
        <v>31.44890176068925</v>
      </c>
      <c r="E308" s="12">
        <v>33.021346848723709</v>
      </c>
      <c r="F308" s="12">
        <v>30</v>
      </c>
    </row>
    <row r="309" spans="1:6" hidden="1" outlineLevel="1" x14ac:dyDescent="0.3">
      <c r="A309" s="9">
        <v>16</v>
      </c>
      <c r="B309" s="4" t="s">
        <v>313</v>
      </c>
      <c r="C309" s="10">
        <v>155</v>
      </c>
      <c r="D309" s="11">
        <v>36.377460991842042</v>
      </c>
      <c r="E309" s="12">
        <v>38.196334041434142</v>
      </c>
      <c r="F309" s="12">
        <v>40</v>
      </c>
    </row>
    <row r="310" spans="1:6" hidden="1" outlineLevel="1" x14ac:dyDescent="0.3">
      <c r="A310" s="9">
        <v>16</v>
      </c>
      <c r="B310" s="4" t="s">
        <v>314</v>
      </c>
      <c r="C310" s="10">
        <v>329</v>
      </c>
      <c r="D310" s="11">
        <v>77.214094621393755</v>
      </c>
      <c r="E310" s="12">
        <v>81.074799352463444</v>
      </c>
      <c r="F310" s="12">
        <v>80</v>
      </c>
    </row>
    <row r="311" spans="1:6" hidden="1" outlineLevel="1" x14ac:dyDescent="0.3">
      <c r="A311" s="9">
        <v>16</v>
      </c>
      <c r="B311" s="4" t="s">
        <v>315</v>
      </c>
      <c r="C311" s="10">
        <v>435</v>
      </c>
      <c r="D311" s="11">
        <v>102.09158407387928</v>
      </c>
      <c r="E311" s="12">
        <v>107.19616327757323</v>
      </c>
      <c r="F311" s="12">
        <v>110</v>
      </c>
    </row>
    <row r="312" spans="1:6" collapsed="1" x14ac:dyDescent="0.3">
      <c r="A312" s="38" t="s">
        <v>316</v>
      </c>
      <c r="B312" s="39"/>
      <c r="C312" s="40">
        <f t="shared" ref="C312:F312" si="15">SUM(C295:C311)</f>
        <v>15732</v>
      </c>
      <c r="D312" s="40">
        <v>3692.1949440236067</v>
      </c>
      <c r="E312" s="40">
        <v>3876.804691224786</v>
      </c>
      <c r="F312" s="40">
        <f t="shared" si="15"/>
        <v>3880</v>
      </c>
    </row>
    <row r="313" spans="1:6" hidden="1" outlineLevel="1" x14ac:dyDescent="0.3">
      <c r="A313" s="9">
        <v>17</v>
      </c>
      <c r="B313" s="4" t="s">
        <v>317</v>
      </c>
      <c r="C313" s="10">
        <v>552</v>
      </c>
      <c r="D313" s="11">
        <v>129.55069979030199</v>
      </c>
      <c r="E313" s="12">
        <v>136.0282347798171</v>
      </c>
      <c r="F313" s="12">
        <v>130</v>
      </c>
    </row>
    <row r="314" spans="1:6" hidden="1" outlineLevel="1" x14ac:dyDescent="0.3">
      <c r="A314" s="9">
        <v>17</v>
      </c>
      <c r="B314" s="4" t="s">
        <v>318</v>
      </c>
      <c r="C314" s="10">
        <v>728</v>
      </c>
      <c r="D314" s="11">
        <v>170.85672001329681</v>
      </c>
      <c r="E314" s="12">
        <v>179.39955601396164</v>
      </c>
      <c r="F314" s="12">
        <v>180</v>
      </c>
    </row>
    <row r="315" spans="1:6" hidden="1" outlineLevel="1" x14ac:dyDescent="0.3">
      <c r="A315" s="9">
        <v>17</v>
      </c>
      <c r="B315" s="4" t="s">
        <v>319</v>
      </c>
      <c r="C315" s="10">
        <v>726</v>
      </c>
      <c r="D315" s="11">
        <v>170.38733341985369</v>
      </c>
      <c r="E315" s="12">
        <v>178.90670009084639</v>
      </c>
      <c r="F315" s="12">
        <v>180</v>
      </c>
    </row>
    <row r="316" spans="1:6" hidden="1" outlineLevel="1" x14ac:dyDescent="0.3">
      <c r="A316" s="9">
        <v>17</v>
      </c>
      <c r="B316" s="4" t="s">
        <v>320</v>
      </c>
      <c r="C316" s="10">
        <v>98</v>
      </c>
      <c r="D316" s="11">
        <v>22.999943078713031</v>
      </c>
      <c r="E316" s="12">
        <v>24.149940232648682</v>
      </c>
      <c r="F316" s="12">
        <v>30</v>
      </c>
    </row>
    <row r="317" spans="1:6" hidden="1" outlineLevel="1" x14ac:dyDescent="0.3">
      <c r="A317" s="9">
        <v>17</v>
      </c>
      <c r="B317" s="4" t="s">
        <v>321</v>
      </c>
      <c r="C317" s="10">
        <v>4429</v>
      </c>
      <c r="D317" s="11">
        <v>1039.456611179796</v>
      </c>
      <c r="E317" s="12">
        <v>1091.4294417387857</v>
      </c>
      <c r="F317" s="12">
        <v>1090</v>
      </c>
    </row>
    <row r="318" spans="1:6" hidden="1" outlineLevel="1" x14ac:dyDescent="0.3">
      <c r="A318" s="9">
        <v>17</v>
      </c>
      <c r="B318" s="4" t="s">
        <v>322</v>
      </c>
      <c r="C318" s="10">
        <v>477</v>
      </c>
      <c r="D318" s="11">
        <v>111.94870253618487</v>
      </c>
      <c r="E318" s="12">
        <v>117.54613766299411</v>
      </c>
      <c r="F318" s="12">
        <v>120</v>
      </c>
    </row>
    <row r="319" spans="1:6" hidden="1" outlineLevel="1" x14ac:dyDescent="0.3">
      <c r="A319" s="9">
        <v>17</v>
      </c>
      <c r="B319" s="4" t="s">
        <v>323</v>
      </c>
      <c r="C319" s="10">
        <v>390</v>
      </c>
      <c r="D319" s="11">
        <v>91.530385721409004</v>
      </c>
      <c r="E319" s="12">
        <v>96.106905007479455</v>
      </c>
      <c r="F319" s="12">
        <v>100</v>
      </c>
    </row>
    <row r="320" spans="1:6" hidden="1" outlineLevel="1" x14ac:dyDescent="0.3">
      <c r="A320" s="9">
        <v>17</v>
      </c>
      <c r="B320" s="4" t="s">
        <v>324</v>
      </c>
      <c r="C320" s="10">
        <v>208</v>
      </c>
      <c r="D320" s="11">
        <v>48.816205718084802</v>
      </c>
      <c r="E320" s="12">
        <v>51.257016003989044</v>
      </c>
      <c r="F320" s="12">
        <v>50</v>
      </c>
    </row>
    <row r="321" spans="1:6" hidden="1" outlineLevel="1" x14ac:dyDescent="0.3">
      <c r="A321" s="9">
        <v>17</v>
      </c>
      <c r="B321" s="4" t="s">
        <v>325</v>
      </c>
      <c r="C321" s="10">
        <v>2361</v>
      </c>
      <c r="D321" s="11">
        <v>554.11087355960683</v>
      </c>
      <c r="E321" s="12">
        <v>581.81641723758719</v>
      </c>
      <c r="F321" s="12">
        <v>580</v>
      </c>
    </row>
    <row r="322" spans="1:6" hidden="1" outlineLevel="1" x14ac:dyDescent="0.3">
      <c r="A322" s="9">
        <v>17</v>
      </c>
      <c r="B322" s="4" t="s">
        <v>326</v>
      </c>
      <c r="C322" s="10">
        <v>516</v>
      </c>
      <c r="D322" s="11">
        <v>121.10174110832577</v>
      </c>
      <c r="E322" s="12">
        <v>127.15682816374206</v>
      </c>
      <c r="F322" s="12">
        <v>130</v>
      </c>
    </row>
    <row r="323" spans="1:6" hidden="1" outlineLevel="1" x14ac:dyDescent="0.3">
      <c r="A323" s="9">
        <v>17</v>
      </c>
      <c r="B323" s="4" t="s">
        <v>327</v>
      </c>
      <c r="C323" s="10">
        <v>479</v>
      </c>
      <c r="D323" s="11">
        <v>112.41808912962799</v>
      </c>
      <c r="E323" s="12">
        <v>118.03899358610938</v>
      </c>
      <c r="F323" s="12">
        <v>120</v>
      </c>
    </row>
    <row r="324" spans="1:6" hidden="1" outlineLevel="1" x14ac:dyDescent="0.3">
      <c r="A324" s="9">
        <v>17</v>
      </c>
      <c r="B324" s="4" t="s">
        <v>328</v>
      </c>
      <c r="C324" s="10">
        <v>25012</v>
      </c>
      <c r="D324" s="11">
        <v>5870.1487375996976</v>
      </c>
      <c r="E324" s="12">
        <v>6163.6561744796827</v>
      </c>
      <c r="F324" s="12">
        <v>6160</v>
      </c>
    </row>
    <row r="325" spans="1:6" hidden="1" outlineLevel="1" x14ac:dyDescent="0.3">
      <c r="A325" s="9">
        <v>17</v>
      </c>
      <c r="B325" s="4" t="s">
        <v>329</v>
      </c>
      <c r="C325" s="10">
        <v>211</v>
      </c>
      <c r="D325" s="11">
        <v>49.520285608249488</v>
      </c>
      <c r="E325" s="12">
        <v>51.996299888661966</v>
      </c>
      <c r="F325" s="12">
        <v>50</v>
      </c>
    </row>
    <row r="326" spans="1:6" hidden="1" outlineLevel="1" x14ac:dyDescent="0.3">
      <c r="A326" s="9">
        <v>17</v>
      </c>
      <c r="B326" s="4" t="s">
        <v>330</v>
      </c>
      <c r="C326" s="10">
        <v>112</v>
      </c>
      <c r="D326" s="11">
        <v>26.285649232814894</v>
      </c>
      <c r="E326" s="12">
        <v>27.599931694455638</v>
      </c>
      <c r="F326" s="12">
        <v>30</v>
      </c>
    </row>
    <row r="327" spans="1:6" hidden="1" outlineLevel="1" x14ac:dyDescent="0.3">
      <c r="A327" s="9">
        <v>17</v>
      </c>
      <c r="B327" s="4" t="s">
        <v>331</v>
      </c>
      <c r="C327" s="10">
        <v>112</v>
      </c>
      <c r="D327" s="11">
        <v>26.285649232814894</v>
      </c>
      <c r="E327" s="12">
        <v>27.599931694455638</v>
      </c>
      <c r="F327" s="12">
        <v>30</v>
      </c>
    </row>
    <row r="328" spans="1:6" hidden="1" outlineLevel="1" x14ac:dyDescent="0.3">
      <c r="A328" s="9">
        <v>17</v>
      </c>
      <c r="B328" s="4" t="s">
        <v>332</v>
      </c>
      <c r="C328" s="10">
        <v>592</v>
      </c>
      <c r="D328" s="11">
        <v>138.93843165916445</v>
      </c>
      <c r="E328" s="12">
        <v>145.88535324212268</v>
      </c>
      <c r="F328" s="12">
        <v>150</v>
      </c>
    </row>
    <row r="329" spans="1:6" hidden="1" outlineLevel="1" x14ac:dyDescent="0.3">
      <c r="A329" s="9">
        <v>17</v>
      </c>
      <c r="B329" s="4" t="s">
        <v>333</v>
      </c>
      <c r="C329" s="10">
        <v>152</v>
      </c>
      <c r="D329" s="11">
        <v>35.673381101677357</v>
      </c>
      <c r="E329" s="12">
        <v>37.457050156761227</v>
      </c>
      <c r="F329" s="12">
        <v>40</v>
      </c>
    </row>
    <row r="330" spans="1:6" hidden="1" outlineLevel="1" x14ac:dyDescent="0.3">
      <c r="A330" s="9">
        <v>17</v>
      </c>
      <c r="B330" s="4" t="s">
        <v>334</v>
      </c>
      <c r="C330" s="10">
        <v>615</v>
      </c>
      <c r="D330" s="11">
        <v>144.33637748376034</v>
      </c>
      <c r="E330" s="12">
        <v>151.55319635794837</v>
      </c>
      <c r="F330" s="12">
        <v>150</v>
      </c>
    </row>
    <row r="331" spans="1:6" hidden="1" outlineLevel="1" x14ac:dyDescent="0.3">
      <c r="A331" s="9">
        <v>17</v>
      </c>
      <c r="B331" s="4" t="s">
        <v>335</v>
      </c>
      <c r="C331" s="10">
        <v>2504</v>
      </c>
      <c r="D331" s="11">
        <v>587.6720149907901</v>
      </c>
      <c r="E331" s="12">
        <v>617.05561574032959</v>
      </c>
      <c r="F331" s="12">
        <v>610</v>
      </c>
    </row>
    <row r="332" spans="1:6" hidden="1" outlineLevel="1" x14ac:dyDescent="0.3">
      <c r="A332" s="9">
        <v>17</v>
      </c>
      <c r="B332" s="4" t="s">
        <v>336</v>
      </c>
      <c r="C332" s="10">
        <v>762</v>
      </c>
      <c r="D332" s="11">
        <v>178.83629210182991</v>
      </c>
      <c r="E332" s="12">
        <v>187.77810670692142</v>
      </c>
      <c r="F332" s="12">
        <v>180</v>
      </c>
    </row>
    <row r="333" spans="1:6" hidden="1" outlineLevel="1" x14ac:dyDescent="0.3">
      <c r="A333" s="9">
        <v>17</v>
      </c>
      <c r="B333" s="4" t="s">
        <v>337</v>
      </c>
      <c r="C333" s="10">
        <v>491</v>
      </c>
      <c r="D333" s="11">
        <v>115.23440869028673</v>
      </c>
      <c r="E333" s="12">
        <v>120.99612912480106</v>
      </c>
      <c r="F333" s="12">
        <v>120</v>
      </c>
    </row>
    <row r="334" spans="1:6" collapsed="1" x14ac:dyDescent="0.3">
      <c r="A334" s="38" t="s">
        <v>338</v>
      </c>
      <c r="B334" s="39"/>
      <c r="C334" s="40">
        <f t="shared" ref="C334:F334" si="16">SUM(C313:C333)</f>
        <v>41527</v>
      </c>
      <c r="D334" s="40">
        <v>9746.1085329562866</v>
      </c>
      <c r="E334" s="40">
        <v>10233.413959604104</v>
      </c>
      <c r="F334" s="40">
        <f t="shared" si="16"/>
        <v>10230</v>
      </c>
    </row>
    <row r="335" spans="1:6" hidden="1" outlineLevel="1" x14ac:dyDescent="0.3">
      <c r="A335" s="9">
        <v>18</v>
      </c>
      <c r="B335" s="4" t="s">
        <v>339</v>
      </c>
      <c r="C335" s="10">
        <v>329</v>
      </c>
      <c r="D335" s="11">
        <v>77.214094621393755</v>
      </c>
      <c r="E335" s="12">
        <v>81.074799352463444</v>
      </c>
      <c r="F335" s="12">
        <v>80</v>
      </c>
    </row>
    <row r="336" spans="1:6" hidden="1" outlineLevel="1" x14ac:dyDescent="0.3">
      <c r="A336" s="9">
        <v>18</v>
      </c>
      <c r="B336" s="4" t="s">
        <v>340</v>
      </c>
      <c r="C336" s="10">
        <v>1000</v>
      </c>
      <c r="D336" s="11">
        <v>234.69329672156155</v>
      </c>
      <c r="E336" s="12">
        <v>246.42796155763963</v>
      </c>
      <c r="F336" s="12">
        <v>250</v>
      </c>
    </row>
    <row r="337" spans="1:6" hidden="1" outlineLevel="1" x14ac:dyDescent="0.3">
      <c r="A337" s="9">
        <v>18</v>
      </c>
      <c r="B337" s="4" t="s">
        <v>341</v>
      </c>
      <c r="C337" s="10">
        <v>1422</v>
      </c>
      <c r="D337" s="11">
        <v>333.73386793806054</v>
      </c>
      <c r="E337" s="12">
        <v>350.42056133496357</v>
      </c>
      <c r="F337" s="12">
        <v>350</v>
      </c>
    </row>
    <row r="338" spans="1:6" hidden="1" outlineLevel="1" x14ac:dyDescent="0.3">
      <c r="A338" s="9">
        <v>18</v>
      </c>
      <c r="B338" s="4" t="s">
        <v>342</v>
      </c>
      <c r="C338" s="10">
        <v>351</v>
      </c>
      <c r="D338" s="11">
        <v>82.377347149268104</v>
      </c>
      <c r="E338" s="12">
        <v>86.496214506731505</v>
      </c>
      <c r="F338" s="12">
        <v>90</v>
      </c>
    </row>
    <row r="339" spans="1:6" hidden="1" outlineLevel="1" x14ac:dyDescent="0.3">
      <c r="A339" s="9">
        <v>18</v>
      </c>
      <c r="B339" s="4" t="s">
        <v>343</v>
      </c>
      <c r="C339" s="10">
        <v>2448</v>
      </c>
      <c r="D339" s="11">
        <v>574.52919037438267</v>
      </c>
      <c r="E339" s="12">
        <v>603.2556498931018</v>
      </c>
      <c r="F339" s="12">
        <v>600</v>
      </c>
    </row>
    <row r="340" spans="1:6" hidden="1" outlineLevel="1" x14ac:dyDescent="0.3">
      <c r="A340" s="9">
        <v>18</v>
      </c>
      <c r="B340" s="4" t="s">
        <v>344</v>
      </c>
      <c r="C340" s="10">
        <v>350</v>
      </c>
      <c r="D340" s="11">
        <v>82.142653852546545</v>
      </c>
      <c r="E340" s="12">
        <v>86.249786545173876</v>
      </c>
      <c r="F340" s="12">
        <v>90</v>
      </c>
    </row>
    <row r="341" spans="1:6" hidden="1" outlineLevel="1" x14ac:dyDescent="0.3">
      <c r="A341" s="9">
        <v>18</v>
      </c>
      <c r="B341" s="4" t="s">
        <v>345</v>
      </c>
      <c r="C341" s="10">
        <v>232</v>
      </c>
      <c r="D341" s="11">
        <v>54.448844839402284</v>
      </c>
      <c r="E341" s="12">
        <v>57.171287081372398</v>
      </c>
      <c r="F341" s="12">
        <v>60</v>
      </c>
    </row>
    <row r="342" spans="1:6" hidden="1" outlineLevel="1" x14ac:dyDescent="0.3">
      <c r="A342" s="9">
        <v>18</v>
      </c>
      <c r="B342" s="4" t="s">
        <v>346</v>
      </c>
      <c r="C342" s="10">
        <v>136</v>
      </c>
      <c r="D342" s="11">
        <v>31.918288354132372</v>
      </c>
      <c r="E342" s="12">
        <v>33.514202771838988</v>
      </c>
      <c r="F342" s="12">
        <v>30</v>
      </c>
    </row>
    <row r="343" spans="1:6" hidden="1" outlineLevel="1" x14ac:dyDescent="0.3">
      <c r="A343" s="9">
        <v>18</v>
      </c>
      <c r="B343" s="4" t="s">
        <v>347</v>
      </c>
      <c r="C343" s="10">
        <v>371</v>
      </c>
      <c r="D343" s="11">
        <v>87.071213083699334</v>
      </c>
      <c r="E343" s="12">
        <v>91.424773737884294</v>
      </c>
      <c r="F343" s="12">
        <v>90</v>
      </c>
    </row>
    <row r="344" spans="1:6" hidden="1" outlineLevel="1" x14ac:dyDescent="0.3">
      <c r="A344" s="9">
        <v>18</v>
      </c>
      <c r="B344" s="4" t="s">
        <v>348</v>
      </c>
      <c r="C344" s="10">
        <v>192</v>
      </c>
      <c r="D344" s="11">
        <v>45.061112970539817</v>
      </c>
      <c r="E344" s="12">
        <v>47.314168619066805</v>
      </c>
      <c r="F344" s="12">
        <v>50</v>
      </c>
    </row>
    <row r="345" spans="1:6" hidden="1" outlineLevel="1" x14ac:dyDescent="0.3">
      <c r="A345" s="9">
        <v>18</v>
      </c>
      <c r="B345" s="4" t="s">
        <v>349</v>
      </c>
      <c r="C345" s="10">
        <v>204</v>
      </c>
      <c r="D345" s="11">
        <v>47.877432531198558</v>
      </c>
      <c r="E345" s="12">
        <v>50.271304157758486</v>
      </c>
      <c r="F345" s="12">
        <v>50</v>
      </c>
    </row>
    <row r="346" spans="1:6" hidden="1" outlineLevel="1" x14ac:dyDescent="0.3">
      <c r="A346" s="9">
        <v>18</v>
      </c>
      <c r="B346" s="4" t="s">
        <v>350</v>
      </c>
      <c r="C346" s="10">
        <v>602</v>
      </c>
      <c r="D346" s="11">
        <v>141.28536462638004</v>
      </c>
      <c r="E346" s="12">
        <v>148.34963285769905</v>
      </c>
      <c r="F346" s="12">
        <v>150</v>
      </c>
    </row>
    <row r="347" spans="1:6" hidden="1" outlineLevel="1" x14ac:dyDescent="0.3">
      <c r="A347" s="9">
        <v>18</v>
      </c>
      <c r="B347" s="4" t="s">
        <v>351</v>
      </c>
      <c r="C347" s="10">
        <v>175</v>
      </c>
      <c r="D347" s="11">
        <v>41.071326926273272</v>
      </c>
      <c r="E347" s="12">
        <v>43.124893272586938</v>
      </c>
      <c r="F347" s="12">
        <v>40</v>
      </c>
    </row>
    <row r="348" spans="1:6" hidden="1" outlineLevel="1" x14ac:dyDescent="0.3">
      <c r="A348" s="9">
        <v>18</v>
      </c>
      <c r="B348" s="4" t="s">
        <v>352</v>
      </c>
      <c r="C348" s="10">
        <v>151</v>
      </c>
      <c r="D348" s="11">
        <v>35.438687804955798</v>
      </c>
      <c r="E348" s="12">
        <v>37.210622195203591</v>
      </c>
      <c r="F348" s="12">
        <v>40</v>
      </c>
    </row>
    <row r="349" spans="1:6" hidden="1" outlineLevel="1" x14ac:dyDescent="0.3">
      <c r="A349" s="9">
        <v>18</v>
      </c>
      <c r="B349" s="4" t="s">
        <v>353</v>
      </c>
      <c r="C349" s="10">
        <v>606</v>
      </c>
      <c r="D349" s="11">
        <v>142.22413781326631</v>
      </c>
      <c r="E349" s="12">
        <v>149.33534470392962</v>
      </c>
      <c r="F349" s="12">
        <v>150</v>
      </c>
    </row>
    <row r="350" spans="1:6" hidden="1" outlineLevel="1" x14ac:dyDescent="0.3">
      <c r="A350" s="9">
        <v>18</v>
      </c>
      <c r="B350" s="4" t="s">
        <v>354</v>
      </c>
      <c r="C350" s="10">
        <v>105</v>
      </c>
      <c r="D350" s="11">
        <v>24.642796155763964</v>
      </c>
      <c r="E350" s="12">
        <v>25.874935963552161</v>
      </c>
      <c r="F350" s="12">
        <v>30</v>
      </c>
    </row>
    <row r="351" spans="1:6" hidden="1" outlineLevel="1" x14ac:dyDescent="0.3">
      <c r="A351" s="9">
        <v>18</v>
      </c>
      <c r="B351" s="4" t="s">
        <v>355</v>
      </c>
      <c r="C351" s="10">
        <v>432</v>
      </c>
      <c r="D351" s="11">
        <v>101.3875041837146</v>
      </c>
      <c r="E351" s="12">
        <v>106.45687939290033</v>
      </c>
      <c r="F351" s="12">
        <v>110</v>
      </c>
    </row>
    <row r="352" spans="1:6" hidden="1" outlineLevel="1" x14ac:dyDescent="0.3">
      <c r="A352" s="9">
        <v>18</v>
      </c>
      <c r="B352" s="4" t="s">
        <v>356</v>
      </c>
      <c r="C352" s="10">
        <v>374</v>
      </c>
      <c r="D352" s="11">
        <v>87.775292973864026</v>
      </c>
      <c r="E352" s="12">
        <v>92.164057622557223</v>
      </c>
      <c r="F352" s="12">
        <v>90</v>
      </c>
    </row>
    <row r="353" spans="1:6" hidden="1" outlineLevel="1" x14ac:dyDescent="0.3">
      <c r="A353" s="9">
        <v>18</v>
      </c>
      <c r="B353" s="4" t="s">
        <v>357</v>
      </c>
      <c r="C353" s="10">
        <v>255</v>
      </c>
      <c r="D353" s="11">
        <v>59.846790663998199</v>
      </c>
      <c r="E353" s="12">
        <v>62.839130197198109</v>
      </c>
      <c r="F353" s="12">
        <v>60</v>
      </c>
    </row>
    <row r="354" spans="1:6" hidden="1" outlineLevel="1" x14ac:dyDescent="0.3">
      <c r="A354" s="9">
        <v>18</v>
      </c>
      <c r="B354" s="4" t="s">
        <v>358</v>
      </c>
      <c r="C354" s="10">
        <v>309</v>
      </c>
      <c r="D354" s="11">
        <v>72.520228686962525</v>
      </c>
      <c r="E354" s="12">
        <v>76.146240121310655</v>
      </c>
      <c r="F354" s="12">
        <v>70</v>
      </c>
    </row>
    <row r="355" spans="1:6" hidden="1" outlineLevel="1" x14ac:dyDescent="0.3">
      <c r="A355" s="9">
        <v>18</v>
      </c>
      <c r="B355" s="4" t="s">
        <v>359</v>
      </c>
      <c r="C355" s="10">
        <v>613</v>
      </c>
      <c r="D355" s="11">
        <v>143.86699089031723</v>
      </c>
      <c r="E355" s="12">
        <v>151.06034043483308</v>
      </c>
      <c r="F355" s="12">
        <v>150</v>
      </c>
    </row>
    <row r="356" spans="1:6" collapsed="1" x14ac:dyDescent="0.3">
      <c r="A356" s="38" t="s">
        <v>360</v>
      </c>
      <c r="B356" s="39"/>
      <c r="C356" s="40">
        <f t="shared" ref="C356:F356" si="17">SUM(C335:C355)</f>
        <v>10657</v>
      </c>
      <c r="D356" s="40">
        <v>2501.1264631616814</v>
      </c>
      <c r="E356" s="40">
        <v>2626.1827863197655</v>
      </c>
      <c r="F356" s="40">
        <f t="shared" si="17"/>
        <v>2630</v>
      </c>
    </row>
    <row r="357" spans="1:6" hidden="1" outlineLevel="1" x14ac:dyDescent="0.3">
      <c r="A357" s="9">
        <v>19</v>
      </c>
      <c r="B357" s="4" t="s">
        <v>361</v>
      </c>
      <c r="C357" s="10">
        <v>156</v>
      </c>
      <c r="D357" s="11">
        <v>36.612154288563602</v>
      </c>
      <c r="E357" s="12">
        <v>38.442762002991785</v>
      </c>
      <c r="F357" s="12">
        <v>40</v>
      </c>
    </row>
    <row r="358" spans="1:6" hidden="1" outlineLevel="1" x14ac:dyDescent="0.3">
      <c r="A358" s="9">
        <v>19</v>
      </c>
      <c r="B358" s="4" t="s">
        <v>362</v>
      </c>
      <c r="C358" s="10">
        <v>1095</v>
      </c>
      <c r="D358" s="11">
        <v>256.98915991010989</v>
      </c>
      <c r="E358" s="12">
        <v>269.83861790561537</v>
      </c>
      <c r="F358" s="12">
        <v>270</v>
      </c>
    </row>
    <row r="359" spans="1:6" hidden="1" outlineLevel="1" x14ac:dyDescent="0.3">
      <c r="A359" s="9">
        <v>19</v>
      </c>
      <c r="B359" s="4" t="s">
        <v>363</v>
      </c>
      <c r="C359" s="10">
        <v>631</v>
      </c>
      <c r="D359" s="11">
        <v>148.09147023130535</v>
      </c>
      <c r="E359" s="12">
        <v>155.49604374287063</v>
      </c>
      <c r="F359" s="12">
        <v>160</v>
      </c>
    </row>
    <row r="360" spans="1:6" hidden="1" outlineLevel="1" x14ac:dyDescent="0.3">
      <c r="A360" s="9">
        <v>19</v>
      </c>
      <c r="B360" s="4" t="s">
        <v>364</v>
      </c>
      <c r="C360" s="10">
        <v>173</v>
      </c>
      <c r="D360" s="11">
        <v>40.601940332830146</v>
      </c>
      <c r="E360" s="12">
        <v>42.632037349471652</v>
      </c>
      <c r="F360" s="12">
        <v>40</v>
      </c>
    </row>
    <row r="361" spans="1:6" hidden="1" outlineLevel="1" x14ac:dyDescent="0.3">
      <c r="A361" s="9">
        <v>19</v>
      </c>
      <c r="B361" s="4" t="s">
        <v>365</v>
      </c>
      <c r="C361" s="10">
        <v>352</v>
      </c>
      <c r="D361" s="11">
        <v>82.612040445989663</v>
      </c>
      <c r="E361" s="12">
        <v>86.742642468289148</v>
      </c>
      <c r="F361" s="12">
        <v>90</v>
      </c>
    </row>
    <row r="362" spans="1:6" hidden="1" outlineLevel="1" x14ac:dyDescent="0.3">
      <c r="A362" s="9">
        <v>19</v>
      </c>
      <c r="B362" s="4" t="s">
        <v>366</v>
      </c>
      <c r="C362" s="10">
        <v>169</v>
      </c>
      <c r="D362" s="11">
        <v>39.663167145943902</v>
      </c>
      <c r="E362" s="12">
        <v>41.646325503241094</v>
      </c>
      <c r="F362" s="12">
        <v>40</v>
      </c>
    </row>
    <row r="363" spans="1:6" hidden="1" outlineLevel="1" x14ac:dyDescent="0.3">
      <c r="A363" s="9">
        <v>19</v>
      </c>
      <c r="B363" s="4" t="s">
        <v>367</v>
      </c>
      <c r="C363" s="10">
        <v>1199</v>
      </c>
      <c r="D363" s="11">
        <v>281.39726276915229</v>
      </c>
      <c r="E363" s="12">
        <v>295.4671259076099</v>
      </c>
      <c r="F363" s="12">
        <v>300</v>
      </c>
    </row>
    <row r="364" spans="1:6" hidden="1" outlineLevel="1" x14ac:dyDescent="0.3">
      <c r="A364" s="9">
        <v>19</v>
      </c>
      <c r="B364" s="4" t="s">
        <v>368</v>
      </c>
      <c r="C364" s="10">
        <v>218</v>
      </c>
      <c r="D364" s="11">
        <v>51.163138685300417</v>
      </c>
      <c r="E364" s="12">
        <v>53.721295619565439</v>
      </c>
      <c r="F364" s="12">
        <v>50</v>
      </c>
    </row>
    <row r="365" spans="1:6" hidden="1" outlineLevel="1" x14ac:dyDescent="0.3">
      <c r="A365" s="9">
        <v>19</v>
      </c>
      <c r="B365" s="4" t="s">
        <v>369</v>
      </c>
      <c r="C365" s="10">
        <v>1567</v>
      </c>
      <c r="D365" s="11">
        <v>367.76439596268693</v>
      </c>
      <c r="E365" s="12">
        <v>386.15261576082128</v>
      </c>
      <c r="F365" s="12">
        <v>390</v>
      </c>
    </row>
    <row r="366" spans="1:6" hidden="1" outlineLevel="1" x14ac:dyDescent="0.3">
      <c r="A366" s="9">
        <v>19</v>
      </c>
      <c r="B366" s="4" t="s">
        <v>370</v>
      </c>
      <c r="C366" s="10">
        <v>222</v>
      </c>
      <c r="D366" s="11">
        <v>52.101911872186669</v>
      </c>
      <c r="E366" s="12">
        <v>54.707007465796003</v>
      </c>
      <c r="F366" s="12">
        <v>50</v>
      </c>
    </row>
    <row r="367" spans="1:6" hidden="1" outlineLevel="1" x14ac:dyDescent="0.3">
      <c r="A367" s="9">
        <v>19</v>
      </c>
      <c r="B367" s="4" t="s">
        <v>371</v>
      </c>
      <c r="C367" s="10">
        <v>458</v>
      </c>
      <c r="D367" s="11">
        <v>107.4895298984752</v>
      </c>
      <c r="E367" s="12">
        <v>112.86400639339895</v>
      </c>
      <c r="F367" s="12">
        <v>110</v>
      </c>
    </row>
    <row r="368" spans="1:6" hidden="1" outlineLevel="1" x14ac:dyDescent="0.3">
      <c r="A368" s="9">
        <v>19</v>
      </c>
      <c r="B368" s="4" t="s">
        <v>372</v>
      </c>
      <c r="C368" s="10">
        <v>150</v>
      </c>
      <c r="D368" s="11">
        <v>35.203994508234231</v>
      </c>
      <c r="E368" s="12">
        <v>36.964194233645941</v>
      </c>
      <c r="F368" s="12">
        <v>40</v>
      </c>
    </row>
    <row r="369" spans="1:6" hidden="1" outlineLevel="1" x14ac:dyDescent="0.3">
      <c r="A369" s="9">
        <v>19</v>
      </c>
      <c r="B369" s="4" t="s">
        <v>373</v>
      </c>
      <c r="C369" s="10">
        <v>281</v>
      </c>
      <c r="D369" s="11">
        <v>65.948816378758792</v>
      </c>
      <c r="E369" s="12">
        <v>69.246257197696735</v>
      </c>
      <c r="F369" s="12">
        <v>70</v>
      </c>
    </row>
    <row r="370" spans="1:6" hidden="1" outlineLevel="1" x14ac:dyDescent="0.3">
      <c r="A370" s="9">
        <v>19</v>
      </c>
      <c r="B370" s="4" t="s">
        <v>374</v>
      </c>
      <c r="C370" s="10">
        <v>341</v>
      </c>
      <c r="D370" s="11">
        <v>80.030414182052496</v>
      </c>
      <c r="E370" s="12">
        <v>84.031934891155117</v>
      </c>
      <c r="F370" s="12">
        <v>80</v>
      </c>
    </row>
    <row r="371" spans="1:6" hidden="1" outlineLevel="1" x14ac:dyDescent="0.3">
      <c r="A371" s="9" t="s">
        <v>375</v>
      </c>
      <c r="B371" s="4" t="s">
        <v>376</v>
      </c>
      <c r="C371" s="10">
        <v>473</v>
      </c>
      <c r="D371" s="11">
        <v>111.00992934929862</v>
      </c>
      <c r="E371" s="12">
        <v>116.56042581676354</v>
      </c>
      <c r="F371" s="12">
        <v>120</v>
      </c>
    </row>
    <row r="372" spans="1:6" hidden="1" outlineLevel="1" x14ac:dyDescent="0.3">
      <c r="A372" s="9">
        <v>19</v>
      </c>
      <c r="B372" s="4" t="s">
        <v>377</v>
      </c>
      <c r="C372" s="10">
        <v>277</v>
      </c>
      <c r="D372" s="11">
        <v>65.010043191872555</v>
      </c>
      <c r="E372" s="12">
        <v>68.260545351466178</v>
      </c>
      <c r="F372" s="12">
        <v>70</v>
      </c>
    </row>
    <row r="373" spans="1:6" hidden="1" outlineLevel="1" x14ac:dyDescent="0.3">
      <c r="A373" s="9">
        <v>19</v>
      </c>
      <c r="B373" s="4" t="s">
        <v>378</v>
      </c>
      <c r="C373" s="10">
        <v>219</v>
      </c>
      <c r="D373" s="11">
        <v>51.397831982021984</v>
      </c>
      <c r="E373" s="12">
        <v>53.967723581123082</v>
      </c>
      <c r="F373" s="12">
        <v>50</v>
      </c>
    </row>
    <row r="374" spans="1:6" hidden="1" outlineLevel="1" x14ac:dyDescent="0.3">
      <c r="A374" s="9">
        <v>19</v>
      </c>
      <c r="B374" s="4" t="s">
        <v>379</v>
      </c>
      <c r="C374" s="10">
        <v>1903</v>
      </c>
      <c r="D374" s="11">
        <v>446.62134366113162</v>
      </c>
      <c r="E374" s="12">
        <v>468.95241084418819</v>
      </c>
      <c r="F374" s="12">
        <v>470</v>
      </c>
    </row>
    <row r="375" spans="1:6" hidden="1" outlineLevel="1" x14ac:dyDescent="0.3">
      <c r="A375" s="9">
        <v>19</v>
      </c>
      <c r="B375" s="4" t="s">
        <v>380</v>
      </c>
      <c r="C375" s="10">
        <v>288</v>
      </c>
      <c r="D375" s="11">
        <v>67.591669455809722</v>
      </c>
      <c r="E375" s="12">
        <v>70.971252928600208</v>
      </c>
      <c r="F375" s="12">
        <v>70</v>
      </c>
    </row>
    <row r="376" spans="1:6" hidden="1" outlineLevel="1" x14ac:dyDescent="0.3">
      <c r="A376" s="9">
        <v>19</v>
      </c>
      <c r="B376" s="4" t="s">
        <v>381</v>
      </c>
      <c r="C376" s="10">
        <v>814</v>
      </c>
      <c r="D376" s="11">
        <v>191.04034353135111</v>
      </c>
      <c r="E376" s="12">
        <v>200.59236070791866</v>
      </c>
      <c r="F376" s="12">
        <v>200</v>
      </c>
    </row>
    <row r="377" spans="1:6" hidden="1" outlineLevel="1" x14ac:dyDescent="0.3">
      <c r="A377" s="9">
        <v>19</v>
      </c>
      <c r="B377" s="4" t="s">
        <v>382</v>
      </c>
      <c r="C377" s="10">
        <v>343</v>
      </c>
      <c r="D377" s="11">
        <v>80.499800775495615</v>
      </c>
      <c r="E377" s="12">
        <v>84.524790814270389</v>
      </c>
      <c r="F377" s="12">
        <v>80</v>
      </c>
    </row>
    <row r="378" spans="1:6" hidden="1" outlineLevel="1" x14ac:dyDescent="0.3">
      <c r="A378" s="9">
        <v>19</v>
      </c>
      <c r="B378" s="4" t="s">
        <v>383</v>
      </c>
      <c r="C378" s="10">
        <v>845</v>
      </c>
      <c r="D378" s="11">
        <v>198.31583572971951</v>
      </c>
      <c r="E378" s="12">
        <v>208.23162751620549</v>
      </c>
      <c r="F378" s="12">
        <v>210</v>
      </c>
    </row>
    <row r="379" spans="1:6" collapsed="1" x14ac:dyDescent="0.3">
      <c r="A379" s="38" t="s">
        <v>384</v>
      </c>
      <c r="B379" s="39"/>
      <c r="C379" s="40">
        <f t="shared" ref="C379:F379" si="18">SUM(C357:C378)</f>
        <v>12174</v>
      </c>
      <c r="D379" s="40">
        <v>2857.15619428829</v>
      </c>
      <c r="E379" s="40">
        <v>3000.0140040027045</v>
      </c>
      <c r="F379" s="40">
        <f t="shared" si="18"/>
        <v>3000</v>
      </c>
    </row>
    <row r="380" spans="1:6" hidden="1" outlineLevel="1" x14ac:dyDescent="0.3">
      <c r="A380" s="9">
        <v>20</v>
      </c>
      <c r="B380" s="4" t="s">
        <v>385</v>
      </c>
      <c r="C380" s="10">
        <v>1591</v>
      </c>
      <c r="D380" s="11">
        <v>373.39703508400441</v>
      </c>
      <c r="E380" s="12">
        <v>392.06688683820465</v>
      </c>
      <c r="F380" s="12">
        <v>390</v>
      </c>
    </row>
    <row r="381" spans="1:6" hidden="1" outlineLevel="1" x14ac:dyDescent="0.3">
      <c r="A381" s="9">
        <v>20</v>
      </c>
      <c r="B381" s="4" t="s">
        <v>386</v>
      </c>
      <c r="C381" s="10">
        <v>210</v>
      </c>
      <c r="D381" s="11">
        <v>49.285592311527928</v>
      </c>
      <c r="E381" s="12">
        <v>51.749871927104323</v>
      </c>
      <c r="F381" s="12">
        <v>50</v>
      </c>
    </row>
    <row r="382" spans="1:6" hidden="1" outlineLevel="1" x14ac:dyDescent="0.3">
      <c r="A382" s="9">
        <v>20</v>
      </c>
      <c r="B382" s="4" t="s">
        <v>387</v>
      </c>
      <c r="C382" s="10">
        <v>214</v>
      </c>
      <c r="D382" s="11">
        <v>50.224365498414173</v>
      </c>
      <c r="E382" s="12">
        <v>52.735583773334881</v>
      </c>
      <c r="F382" s="12">
        <v>50</v>
      </c>
    </row>
    <row r="383" spans="1:6" hidden="1" outlineLevel="1" x14ac:dyDescent="0.3">
      <c r="A383" s="9">
        <v>20</v>
      </c>
      <c r="B383" s="4" t="s">
        <v>388</v>
      </c>
      <c r="C383" s="10">
        <v>1282</v>
      </c>
      <c r="D383" s="11">
        <v>300.87680639704189</v>
      </c>
      <c r="E383" s="12">
        <v>315.920646716894</v>
      </c>
      <c r="F383" s="12">
        <v>320</v>
      </c>
    </row>
    <row r="384" spans="1:6" hidden="1" outlineLevel="1" x14ac:dyDescent="0.3">
      <c r="A384" s="9">
        <v>20</v>
      </c>
      <c r="B384" s="4" t="s">
        <v>389</v>
      </c>
      <c r="C384" s="10">
        <v>2174</v>
      </c>
      <c r="D384" s="11">
        <v>510.22322707267483</v>
      </c>
      <c r="E384" s="12">
        <v>535.73438842630856</v>
      </c>
      <c r="F384" s="12">
        <v>540</v>
      </c>
    </row>
    <row r="385" spans="1:6" hidden="1" outlineLevel="1" x14ac:dyDescent="0.3">
      <c r="A385" s="9">
        <v>20</v>
      </c>
      <c r="B385" s="4" t="s">
        <v>390</v>
      </c>
      <c r="C385" s="10">
        <v>259</v>
      </c>
      <c r="D385" s="11">
        <v>60.785563850884444</v>
      </c>
      <c r="E385" s="12">
        <v>63.824842043428667</v>
      </c>
      <c r="F385" s="12">
        <v>60</v>
      </c>
    </row>
    <row r="386" spans="1:6" hidden="1" outlineLevel="1" x14ac:dyDescent="0.3">
      <c r="A386" s="9">
        <v>20</v>
      </c>
      <c r="B386" s="4" t="s">
        <v>391</v>
      </c>
      <c r="C386" s="10">
        <v>236</v>
      </c>
      <c r="D386" s="11">
        <v>55.387618026288528</v>
      </c>
      <c r="E386" s="12">
        <v>58.156998927602956</v>
      </c>
      <c r="F386" s="12">
        <v>60</v>
      </c>
    </row>
    <row r="387" spans="1:6" hidden="1" outlineLevel="1" x14ac:dyDescent="0.3">
      <c r="A387" s="9">
        <v>20</v>
      </c>
      <c r="B387" s="4" t="s">
        <v>392</v>
      </c>
      <c r="C387" s="10">
        <v>360</v>
      </c>
      <c r="D387" s="11">
        <v>84.489586819762167</v>
      </c>
      <c r="E387" s="12">
        <v>88.714066160750278</v>
      </c>
      <c r="F387" s="12">
        <v>90</v>
      </c>
    </row>
    <row r="388" spans="1:6" hidden="1" outlineLevel="1" x14ac:dyDescent="0.3">
      <c r="A388" s="9">
        <v>20</v>
      </c>
      <c r="B388" s="4" t="s">
        <v>393</v>
      </c>
      <c r="C388" s="10">
        <v>231</v>
      </c>
      <c r="D388" s="11">
        <v>54.214151542680717</v>
      </c>
      <c r="E388" s="12">
        <v>56.924859119814755</v>
      </c>
      <c r="F388" s="12">
        <v>60</v>
      </c>
    </row>
    <row r="389" spans="1:6" hidden="1" outlineLevel="1" x14ac:dyDescent="0.3">
      <c r="A389" s="9">
        <v>20</v>
      </c>
      <c r="B389" s="4" t="s">
        <v>394</v>
      </c>
      <c r="C389" s="10">
        <v>1359</v>
      </c>
      <c r="D389" s="11">
        <v>318.94819024460213</v>
      </c>
      <c r="E389" s="12">
        <v>334.89559975683221</v>
      </c>
      <c r="F389" s="12">
        <v>340</v>
      </c>
    </row>
    <row r="390" spans="1:6" hidden="1" outlineLevel="1" x14ac:dyDescent="0.3">
      <c r="A390" s="9">
        <v>20</v>
      </c>
      <c r="B390" s="4" t="s">
        <v>395</v>
      </c>
      <c r="C390" s="10">
        <v>214</v>
      </c>
      <c r="D390" s="11">
        <v>50.224365498414173</v>
      </c>
      <c r="E390" s="12">
        <v>52.735583773334881</v>
      </c>
      <c r="F390" s="12">
        <v>50</v>
      </c>
    </row>
    <row r="391" spans="1:6" hidden="1" outlineLevel="1" x14ac:dyDescent="0.3">
      <c r="A391" s="9">
        <v>20</v>
      </c>
      <c r="B391" s="4" t="s">
        <v>396</v>
      </c>
      <c r="C391" s="10">
        <v>176</v>
      </c>
      <c r="D391" s="11">
        <v>41.306020222994832</v>
      </c>
      <c r="E391" s="12">
        <v>43.371321234144574</v>
      </c>
      <c r="F391" s="12">
        <v>40</v>
      </c>
    </row>
    <row r="392" spans="1:6" hidden="1" outlineLevel="1" x14ac:dyDescent="0.3">
      <c r="A392" s="9">
        <v>20</v>
      </c>
      <c r="B392" s="4" t="s">
        <v>397</v>
      </c>
      <c r="C392" s="10">
        <v>1188</v>
      </c>
      <c r="D392" s="11">
        <v>278.81563650521514</v>
      </c>
      <c r="E392" s="12">
        <v>292.75641833047587</v>
      </c>
      <c r="F392" s="12">
        <v>290</v>
      </c>
    </row>
    <row r="393" spans="1:6" hidden="1" outlineLevel="1" x14ac:dyDescent="0.3">
      <c r="A393" s="9">
        <v>20</v>
      </c>
      <c r="B393" s="4" t="s">
        <v>398</v>
      </c>
      <c r="C393" s="10">
        <v>153</v>
      </c>
      <c r="D393" s="11">
        <v>35.908074398398917</v>
      </c>
      <c r="E393" s="12">
        <v>37.703478118318863</v>
      </c>
      <c r="F393" s="12">
        <v>40</v>
      </c>
    </row>
    <row r="394" spans="1:6" hidden="1" outlineLevel="1" x14ac:dyDescent="0.3">
      <c r="A394" s="9">
        <v>20</v>
      </c>
      <c r="B394" s="4" t="s">
        <v>399</v>
      </c>
      <c r="C394" s="10">
        <v>289</v>
      </c>
      <c r="D394" s="11">
        <v>67.826362752531296</v>
      </c>
      <c r="E394" s="12">
        <v>71.217680890157865</v>
      </c>
      <c r="F394" s="12">
        <v>70</v>
      </c>
    </row>
    <row r="395" spans="1:6" hidden="1" outlineLevel="1" x14ac:dyDescent="0.3">
      <c r="A395" s="9">
        <v>20</v>
      </c>
      <c r="B395" s="4" t="s">
        <v>400</v>
      </c>
      <c r="C395" s="10">
        <v>738</v>
      </c>
      <c r="D395" s="11">
        <v>173.20365298051243</v>
      </c>
      <c r="E395" s="12">
        <v>181.86383562953804</v>
      </c>
      <c r="F395" s="12">
        <v>180</v>
      </c>
    </row>
    <row r="396" spans="1:6" hidden="1" outlineLevel="1" x14ac:dyDescent="0.3">
      <c r="A396" s="9">
        <v>20</v>
      </c>
      <c r="B396" s="4" t="s">
        <v>401</v>
      </c>
      <c r="C396" s="10">
        <v>4955</v>
      </c>
      <c r="D396" s="11">
        <v>1162.9052852553375</v>
      </c>
      <c r="E396" s="12">
        <v>1221.0505495181044</v>
      </c>
      <c r="F396" s="12">
        <v>1220</v>
      </c>
    </row>
    <row r="397" spans="1:6" hidden="1" outlineLevel="1" x14ac:dyDescent="0.3">
      <c r="A397" s="9">
        <v>20</v>
      </c>
      <c r="B397" s="4" t="s">
        <v>402</v>
      </c>
      <c r="C397" s="10">
        <v>440</v>
      </c>
      <c r="D397" s="11">
        <v>103.26505055748709</v>
      </c>
      <c r="E397" s="12">
        <v>108.42830308536143</v>
      </c>
      <c r="F397" s="12">
        <v>110</v>
      </c>
    </row>
    <row r="398" spans="1:6" collapsed="1" x14ac:dyDescent="0.3">
      <c r="A398" s="38" t="s">
        <v>403</v>
      </c>
      <c r="B398" s="39"/>
      <c r="C398" s="40">
        <f t="shared" ref="C398:F398" si="19">SUM(C380:C397)</f>
        <v>16069</v>
      </c>
      <c r="D398" s="40">
        <v>3771.2865850187723</v>
      </c>
      <c r="E398" s="40">
        <v>3959.8509142697103</v>
      </c>
      <c r="F398" s="40">
        <f t="shared" si="19"/>
        <v>3960</v>
      </c>
    </row>
    <row r="399" spans="1:6" hidden="1" outlineLevel="1" x14ac:dyDescent="0.3">
      <c r="A399" s="9">
        <v>21</v>
      </c>
      <c r="B399" s="4" t="s">
        <v>404</v>
      </c>
      <c r="C399" s="10">
        <v>525</v>
      </c>
      <c r="D399" s="11">
        <v>123.21398077881982</v>
      </c>
      <c r="E399" s="12">
        <v>129.37467981776081</v>
      </c>
      <c r="F399" s="12">
        <v>130</v>
      </c>
    </row>
    <row r="400" spans="1:6" hidden="1" outlineLevel="1" x14ac:dyDescent="0.3">
      <c r="A400" s="9">
        <v>21</v>
      </c>
      <c r="B400" s="4" t="s">
        <v>405</v>
      </c>
      <c r="C400" s="10">
        <v>399</v>
      </c>
      <c r="D400" s="11">
        <v>93.642625391903067</v>
      </c>
      <c r="E400" s="12">
        <v>98.324756661498213</v>
      </c>
      <c r="F400" s="12">
        <v>100</v>
      </c>
    </row>
    <row r="401" spans="1:6" hidden="1" outlineLevel="1" x14ac:dyDescent="0.3">
      <c r="A401" s="9">
        <v>21</v>
      </c>
      <c r="B401" s="4" t="s">
        <v>406</v>
      </c>
      <c r="C401" s="10">
        <v>812</v>
      </c>
      <c r="D401" s="11">
        <v>190.57095693790799</v>
      </c>
      <c r="E401" s="12">
        <v>200.0995047848034</v>
      </c>
      <c r="F401" s="12">
        <v>200</v>
      </c>
    </row>
    <row r="402" spans="1:6" hidden="1" outlineLevel="1" x14ac:dyDescent="0.3">
      <c r="A402" s="9">
        <v>21</v>
      </c>
      <c r="B402" s="4" t="s">
        <v>407</v>
      </c>
      <c r="C402" s="10">
        <v>783</v>
      </c>
      <c r="D402" s="11">
        <v>183.76485133298269</v>
      </c>
      <c r="E402" s="12">
        <v>192.95309389963182</v>
      </c>
      <c r="F402" s="12">
        <v>190</v>
      </c>
    </row>
    <row r="403" spans="1:6" hidden="1" outlineLevel="1" x14ac:dyDescent="0.3">
      <c r="A403" s="9">
        <v>21</v>
      </c>
      <c r="B403" s="4" t="s">
        <v>408</v>
      </c>
      <c r="C403" s="10">
        <v>2513</v>
      </c>
      <c r="D403" s="11">
        <v>589.78425466128419</v>
      </c>
      <c r="E403" s="12">
        <v>619.27346739434836</v>
      </c>
      <c r="F403" s="12">
        <v>620</v>
      </c>
    </row>
    <row r="404" spans="1:6" hidden="1" outlineLevel="1" x14ac:dyDescent="0.3">
      <c r="A404" s="9">
        <v>21</v>
      </c>
      <c r="B404" s="4" t="s">
        <v>409</v>
      </c>
      <c r="C404" s="10">
        <v>644</v>
      </c>
      <c r="D404" s="11">
        <v>151.14248308868565</v>
      </c>
      <c r="E404" s="12">
        <v>158.69960724311994</v>
      </c>
      <c r="F404" s="12">
        <v>160</v>
      </c>
    </row>
    <row r="405" spans="1:6" hidden="1" outlineLevel="1" x14ac:dyDescent="0.3">
      <c r="A405" s="9">
        <v>21</v>
      </c>
      <c r="B405" s="4" t="s">
        <v>410</v>
      </c>
      <c r="C405" s="10">
        <v>318</v>
      </c>
      <c r="D405" s="11">
        <v>74.632468357456574</v>
      </c>
      <c r="E405" s="12">
        <v>78.364091775329399</v>
      </c>
      <c r="F405" s="12">
        <v>80</v>
      </c>
    </row>
    <row r="406" spans="1:6" collapsed="1" x14ac:dyDescent="0.3">
      <c r="A406" s="38" t="s">
        <v>411</v>
      </c>
      <c r="B406" s="39"/>
      <c r="C406" s="40">
        <f t="shared" ref="C406:F406" si="20">SUM(C399:C405)</f>
        <v>5994</v>
      </c>
      <c r="D406" s="40">
        <v>1406.7516205490401</v>
      </c>
      <c r="E406" s="40">
        <v>1477.0892015764921</v>
      </c>
      <c r="F406" s="40">
        <f t="shared" si="20"/>
        <v>1480</v>
      </c>
    </row>
    <row r="407" spans="1:6" hidden="1" outlineLevel="1" x14ac:dyDescent="0.3">
      <c r="A407" s="9">
        <v>22</v>
      </c>
      <c r="B407" s="4" t="s">
        <v>412</v>
      </c>
      <c r="C407" s="10">
        <v>148</v>
      </c>
      <c r="D407" s="11">
        <v>34.734607914791113</v>
      </c>
      <c r="E407" s="12">
        <v>36.471338310530669</v>
      </c>
      <c r="F407" s="12">
        <v>40</v>
      </c>
    </row>
    <row r="408" spans="1:6" hidden="1" outlineLevel="1" x14ac:dyDescent="0.3">
      <c r="A408" s="9">
        <v>22</v>
      </c>
      <c r="B408" s="4" t="s">
        <v>413</v>
      </c>
      <c r="C408" s="10">
        <v>110</v>
      </c>
      <c r="D408" s="11">
        <v>25.816262639371772</v>
      </c>
      <c r="E408" s="12">
        <v>27.107075771340359</v>
      </c>
      <c r="F408" s="12">
        <v>30</v>
      </c>
    </row>
    <row r="409" spans="1:6" hidden="1" outlineLevel="1" x14ac:dyDescent="0.3">
      <c r="A409" s="9">
        <v>22</v>
      </c>
      <c r="B409" s="4" t="s">
        <v>414</v>
      </c>
      <c r="C409" s="10">
        <v>596</v>
      </c>
      <c r="D409" s="11">
        <v>139.87720484605069</v>
      </c>
      <c r="E409" s="12">
        <v>146.87106508835322</v>
      </c>
      <c r="F409" s="12">
        <v>150</v>
      </c>
    </row>
    <row r="410" spans="1:6" hidden="1" outlineLevel="1" x14ac:dyDescent="0.3">
      <c r="A410" s="9">
        <v>22</v>
      </c>
      <c r="B410" s="4" t="s">
        <v>415</v>
      </c>
      <c r="C410" s="10">
        <v>134</v>
      </c>
      <c r="D410" s="11">
        <v>31.44890176068925</v>
      </c>
      <c r="E410" s="12">
        <v>33.021346848723709</v>
      </c>
      <c r="F410" s="12">
        <v>30</v>
      </c>
    </row>
    <row r="411" spans="1:6" hidden="1" outlineLevel="1" x14ac:dyDescent="0.3">
      <c r="A411" s="9">
        <v>22</v>
      </c>
      <c r="B411" s="4" t="s">
        <v>416</v>
      </c>
      <c r="C411" s="10">
        <v>145</v>
      </c>
      <c r="D411" s="11">
        <v>34.030528024626427</v>
      </c>
      <c r="E411" s="12">
        <v>35.732054425857747</v>
      </c>
      <c r="F411" s="12">
        <v>40</v>
      </c>
    </row>
    <row r="412" spans="1:6" hidden="1" outlineLevel="1" x14ac:dyDescent="0.3">
      <c r="A412" s="9">
        <v>22</v>
      </c>
      <c r="B412" s="4" t="s">
        <v>417</v>
      </c>
      <c r="C412" s="10">
        <v>1503</v>
      </c>
      <c r="D412" s="11">
        <v>352.74402497250702</v>
      </c>
      <c r="E412" s="12">
        <v>370.38122622113235</v>
      </c>
      <c r="F412" s="12">
        <v>370</v>
      </c>
    </row>
    <row r="413" spans="1:6" hidden="1" outlineLevel="1" x14ac:dyDescent="0.3">
      <c r="A413" s="9">
        <v>22</v>
      </c>
      <c r="B413" s="4" t="s">
        <v>418</v>
      </c>
      <c r="C413" s="10">
        <v>570</v>
      </c>
      <c r="D413" s="11">
        <v>133.77517913129009</v>
      </c>
      <c r="E413" s="12">
        <v>140.46393808785459</v>
      </c>
      <c r="F413" s="12">
        <v>140</v>
      </c>
    </row>
    <row r="414" spans="1:6" hidden="1" outlineLevel="1" x14ac:dyDescent="0.3">
      <c r="A414" s="9">
        <v>22</v>
      </c>
      <c r="B414" s="4" t="s">
        <v>419</v>
      </c>
      <c r="C414" s="10">
        <v>192</v>
      </c>
      <c r="D414" s="11">
        <v>45.061112970539817</v>
      </c>
      <c r="E414" s="12">
        <v>47.314168619066805</v>
      </c>
      <c r="F414" s="12">
        <v>50</v>
      </c>
    </row>
    <row r="415" spans="1:6" hidden="1" outlineLevel="1" x14ac:dyDescent="0.3">
      <c r="A415" s="9">
        <v>22</v>
      </c>
      <c r="B415" s="4" t="s">
        <v>420</v>
      </c>
      <c r="C415" s="10">
        <v>223</v>
      </c>
      <c r="D415" s="11">
        <v>52.336605168908228</v>
      </c>
      <c r="E415" s="12">
        <v>54.953435427353639</v>
      </c>
      <c r="F415" s="12">
        <v>60</v>
      </c>
    </row>
    <row r="416" spans="1:6" hidden="1" outlineLevel="1" x14ac:dyDescent="0.3">
      <c r="A416" s="9">
        <v>22</v>
      </c>
      <c r="B416" s="4" t="s">
        <v>421</v>
      </c>
      <c r="C416" s="10">
        <v>498</v>
      </c>
      <c r="D416" s="11">
        <v>116.87726176733766</v>
      </c>
      <c r="E416" s="12">
        <v>122.72112485570455</v>
      </c>
      <c r="F416" s="12">
        <v>120</v>
      </c>
    </row>
    <row r="417" spans="1:11" hidden="1" outlineLevel="1" x14ac:dyDescent="0.3">
      <c r="A417" s="9">
        <v>22</v>
      </c>
      <c r="B417" s="4" t="s">
        <v>422</v>
      </c>
      <c r="C417" s="10">
        <v>144</v>
      </c>
      <c r="D417" s="11">
        <v>33.795834727904861</v>
      </c>
      <c r="E417" s="12">
        <v>35.485626464300104</v>
      </c>
      <c r="F417" s="12">
        <v>30</v>
      </c>
    </row>
    <row r="418" spans="1:11" hidden="1" outlineLevel="1" x14ac:dyDescent="0.3">
      <c r="A418" s="9">
        <v>22</v>
      </c>
      <c r="B418" s="4" t="s">
        <v>423</v>
      </c>
      <c r="C418" s="10">
        <v>291</v>
      </c>
      <c r="D418" s="11">
        <v>68.295749345974414</v>
      </c>
      <c r="E418" s="12">
        <v>71.710536813273137</v>
      </c>
      <c r="F418" s="12">
        <v>70</v>
      </c>
      <c r="K418" s="8"/>
    </row>
    <row r="419" spans="1:11" hidden="1" outlineLevel="1" x14ac:dyDescent="0.3">
      <c r="A419" s="9">
        <v>22</v>
      </c>
      <c r="B419" s="4" t="s">
        <v>424</v>
      </c>
      <c r="C419" s="10">
        <v>149</v>
      </c>
      <c r="D419" s="11">
        <v>34.969301211512672</v>
      </c>
      <c r="E419" s="12">
        <v>36.717766272088305</v>
      </c>
      <c r="F419" s="12">
        <v>40</v>
      </c>
    </row>
    <row r="420" spans="1:11" hidden="1" outlineLevel="1" x14ac:dyDescent="0.3">
      <c r="A420" s="9">
        <v>22</v>
      </c>
      <c r="B420" s="4" t="s">
        <v>425</v>
      </c>
      <c r="C420" s="10">
        <v>193</v>
      </c>
      <c r="D420" s="11">
        <v>45.295806267261383</v>
      </c>
      <c r="E420" s="12">
        <v>47.560596580624455</v>
      </c>
      <c r="F420" s="12">
        <v>50</v>
      </c>
    </row>
    <row r="421" spans="1:11" hidden="1" outlineLevel="1" x14ac:dyDescent="0.3">
      <c r="A421" s="9">
        <v>22</v>
      </c>
      <c r="B421" s="4" t="s">
        <v>426</v>
      </c>
      <c r="C421" s="10">
        <v>380</v>
      </c>
      <c r="D421" s="11">
        <v>89.183452754193397</v>
      </c>
      <c r="E421" s="12">
        <v>93.642625391903067</v>
      </c>
      <c r="F421" s="12">
        <v>90</v>
      </c>
    </row>
    <row r="422" spans="1:11" hidden="1" outlineLevel="1" x14ac:dyDescent="0.3">
      <c r="A422" s="9">
        <v>22</v>
      </c>
      <c r="B422" s="4" t="s">
        <v>427</v>
      </c>
      <c r="C422" s="10">
        <v>583</v>
      </c>
      <c r="D422" s="11">
        <v>136.82619198867039</v>
      </c>
      <c r="E422" s="12">
        <v>143.6675015881039</v>
      </c>
      <c r="F422" s="12">
        <v>140</v>
      </c>
    </row>
    <row r="423" spans="1:11" ht="17.25" collapsed="1" thickBot="1" x14ac:dyDescent="0.35">
      <c r="A423" s="43" t="s">
        <v>428</v>
      </c>
      <c r="B423" s="44"/>
      <c r="C423" s="40">
        <f t="shared" ref="C423:F423" si="21">SUM(C407:C422)</f>
        <v>5859</v>
      </c>
      <c r="D423" s="40">
        <v>1375.0680254916294</v>
      </c>
      <c r="E423" s="40">
        <v>1443.8214267662106</v>
      </c>
      <c r="F423" s="40">
        <f t="shared" si="21"/>
        <v>1450</v>
      </c>
    </row>
    <row r="424" spans="1:11" ht="17.25" thickBot="1" x14ac:dyDescent="0.35">
      <c r="A424" s="45" t="s">
        <v>429</v>
      </c>
      <c r="B424" s="46"/>
      <c r="C424" s="47">
        <f t="shared" ref="C424:F424" si="22">SUM(C10,C40,C53,C63,C84,C94,C110,C138,C148,C174,C200,C222,C234,C263,C294,C312,C334,C356,C379,C398,C406,C423)</f>
        <v>439203</v>
      </c>
      <c r="D424" s="47">
        <f t="shared" si="22"/>
        <v>103077.99999999999</v>
      </c>
      <c r="E424" s="47">
        <f t="shared" si="22"/>
        <v>108231.90000000002</v>
      </c>
      <c r="F424" s="47">
        <f t="shared" si="22"/>
        <v>108230</v>
      </c>
      <c r="H424" s="19"/>
    </row>
    <row r="425" spans="1:11" ht="15.75" customHeight="1" x14ac:dyDescent="0.3">
      <c r="A425" s="78" t="s">
        <v>465</v>
      </c>
      <c r="B425" s="78"/>
      <c r="C425" s="78"/>
      <c r="D425" s="78"/>
      <c r="E425" s="78"/>
      <c r="F425" s="78"/>
    </row>
    <row r="426" spans="1:11" x14ac:dyDescent="0.3">
      <c r="A426" s="75" t="s">
        <v>430</v>
      </c>
      <c r="B426" s="75"/>
      <c r="C426" s="75"/>
      <c r="D426" s="75"/>
      <c r="E426" s="75"/>
      <c r="F426" s="75"/>
    </row>
    <row r="427" spans="1:11" ht="15.75" customHeight="1" x14ac:dyDescent="0.3">
      <c r="A427" s="79" t="s">
        <v>431</v>
      </c>
      <c r="B427" s="79"/>
      <c r="C427" s="79"/>
      <c r="D427" s="79"/>
      <c r="E427" s="79"/>
      <c r="F427" s="79"/>
    </row>
    <row r="428" spans="1:11" ht="15.75" customHeight="1" x14ac:dyDescent="0.3">
      <c r="A428" s="79" t="s">
        <v>466</v>
      </c>
      <c r="B428" s="79"/>
      <c r="C428" s="79"/>
      <c r="D428" s="79"/>
      <c r="E428" s="79"/>
      <c r="F428" s="79"/>
    </row>
    <row r="429" spans="1:11" ht="14.25" customHeight="1" x14ac:dyDescent="0.3">
      <c r="A429" s="20"/>
      <c r="B429" s="20"/>
      <c r="C429" s="21"/>
      <c r="D429" s="20"/>
      <c r="E429" s="20"/>
      <c r="F429" s="20"/>
    </row>
  </sheetData>
  <dataConsolidate/>
  <mergeCells count="5">
    <mergeCell ref="A1:F1"/>
    <mergeCell ref="A425:F425"/>
    <mergeCell ref="A426:F426"/>
    <mergeCell ref="A427:F427"/>
    <mergeCell ref="A428:F42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540D3-74B3-4D4A-8CDD-7AFFCAD4E2C5}">
  <dimension ref="A1:K429"/>
  <sheetViews>
    <sheetView showGridLines="0" zoomScale="85" zoomScaleNormal="85" workbookViewId="0">
      <selection activeCell="F434" sqref="F434"/>
    </sheetView>
  </sheetViews>
  <sheetFormatPr defaultColWidth="9.140625" defaultRowHeight="16.5" outlineLevelRow="1" x14ac:dyDescent="0.3"/>
  <cols>
    <col min="1" max="1" width="9" style="2" customWidth="1"/>
    <col min="2" max="2" width="27.42578125" style="2" bestFit="1" customWidth="1"/>
    <col min="3" max="3" width="35.28515625" style="3" customWidth="1"/>
    <col min="4" max="4" width="35.28515625" style="2" customWidth="1"/>
    <col min="5" max="5" width="24.42578125" style="2" customWidth="1"/>
    <col min="6" max="6" width="26.85546875" style="2" bestFit="1" customWidth="1"/>
    <col min="7" max="7" width="9.140625" style="2"/>
    <col min="8" max="8" width="10.7109375" style="2" bestFit="1" customWidth="1"/>
    <col min="9" max="16384" width="9.140625" style="2"/>
  </cols>
  <sheetData>
    <row r="1" spans="1:7" ht="18.75" x14ac:dyDescent="0.3">
      <c r="A1" s="77" t="s">
        <v>463</v>
      </c>
      <c r="B1" s="77"/>
      <c r="C1" s="77"/>
      <c r="D1" s="77"/>
      <c r="E1" s="77"/>
      <c r="F1" s="77"/>
      <c r="G1" s="8"/>
    </row>
    <row r="2" spans="1:7" ht="31.5" x14ac:dyDescent="0.3">
      <c r="A2" s="33" t="s">
        <v>0</v>
      </c>
      <c r="B2" s="34" t="s">
        <v>1</v>
      </c>
      <c r="C2" s="35" t="s">
        <v>461</v>
      </c>
      <c r="D2" s="36" t="s">
        <v>467</v>
      </c>
      <c r="E2" s="37" t="s">
        <v>2</v>
      </c>
      <c r="F2" s="37" t="s">
        <v>3</v>
      </c>
    </row>
    <row r="3" spans="1:7" hidden="1" outlineLevel="1" x14ac:dyDescent="0.3">
      <c r="A3" s="9">
        <v>1</v>
      </c>
      <c r="B3" s="4" t="s">
        <v>4</v>
      </c>
      <c r="C3" s="10">
        <f>VLOOKUP(B3,'[1]MUN PR'!C$2:$L$400,10,0)</f>
        <v>617</v>
      </c>
      <c r="D3" s="11">
        <v>135.73992321859677</v>
      </c>
      <c r="E3" s="12">
        <f>D3+(D3*0.05)</f>
        <v>142.52691937952662</v>
      </c>
      <c r="F3" s="12">
        <v>140</v>
      </c>
    </row>
    <row r="4" spans="1:7" hidden="1" outlineLevel="1" x14ac:dyDescent="0.3">
      <c r="A4" s="9">
        <v>1</v>
      </c>
      <c r="B4" s="4" t="s">
        <v>5</v>
      </c>
      <c r="C4" s="10">
        <f>VLOOKUP(B4,'[1]MUN PR'!C$2:$L$400,10,0)</f>
        <v>212</v>
      </c>
      <c r="D4" s="11">
        <v>46.63997361805918</v>
      </c>
      <c r="E4" s="12">
        <f t="shared" ref="E4:E9" si="0">D4+(D4*0.05)</f>
        <v>48.971972298962136</v>
      </c>
      <c r="F4" s="12">
        <v>50</v>
      </c>
    </row>
    <row r="5" spans="1:7" hidden="1" outlineLevel="1" x14ac:dyDescent="0.3">
      <c r="A5" s="9">
        <v>1</v>
      </c>
      <c r="B5" s="4" t="s">
        <v>6</v>
      </c>
      <c r="C5" s="10">
        <f>VLOOKUP(B5,'[1]MUN PR'!C$2:$L$400,10,0)</f>
        <v>1168</v>
      </c>
      <c r="D5" s="11">
        <v>256.9598546504393</v>
      </c>
      <c r="E5" s="12">
        <f t="shared" si="0"/>
        <v>269.80784738296126</v>
      </c>
      <c r="F5" s="12">
        <v>270</v>
      </c>
    </row>
    <row r="6" spans="1:7" hidden="1" outlineLevel="1" x14ac:dyDescent="0.3">
      <c r="A6" s="9">
        <v>1</v>
      </c>
      <c r="B6" s="4" t="s">
        <v>7</v>
      </c>
      <c r="C6" s="10">
        <f>VLOOKUP(B6,'[1]MUN PR'!C$2:$L$400,10,0)</f>
        <v>1203</v>
      </c>
      <c r="D6" s="11">
        <v>264.65985029493015</v>
      </c>
      <c r="E6" s="12">
        <f t="shared" si="0"/>
        <v>277.89284280967667</v>
      </c>
      <c r="F6" s="12">
        <v>280</v>
      </c>
    </row>
    <row r="7" spans="1:7" hidden="1" outlineLevel="1" x14ac:dyDescent="0.3">
      <c r="A7" s="9" t="s">
        <v>8</v>
      </c>
      <c r="B7" s="4" t="s">
        <v>9</v>
      </c>
      <c r="C7" s="10">
        <f>VLOOKUP(B7,'[1]MUN PR'!C$2:$L$400,10,0)</f>
        <v>500</v>
      </c>
      <c r="D7" s="11">
        <v>109.99993777844146</v>
      </c>
      <c r="E7" s="12">
        <f t="shared" si="0"/>
        <v>115.49993466736353</v>
      </c>
      <c r="F7" s="12">
        <v>110</v>
      </c>
    </row>
    <row r="8" spans="1:7" hidden="1" outlineLevel="1" x14ac:dyDescent="0.3">
      <c r="A8" s="9">
        <v>1</v>
      </c>
      <c r="B8" s="4" t="s">
        <v>10</v>
      </c>
      <c r="C8" s="10">
        <f>VLOOKUP(B8,'[1]MUN PR'!C$2:$L$400,10,0)</f>
        <v>3282</v>
      </c>
      <c r="D8" s="11">
        <v>722.03959157768986</v>
      </c>
      <c r="E8" s="12">
        <f t="shared" si="0"/>
        <v>758.1415711565744</v>
      </c>
      <c r="F8" s="12">
        <v>760</v>
      </c>
    </row>
    <row r="9" spans="1:7" hidden="1" outlineLevel="1" x14ac:dyDescent="0.3">
      <c r="A9" s="9">
        <v>1</v>
      </c>
      <c r="B9" s="4" t="s">
        <v>11</v>
      </c>
      <c r="C9" s="10">
        <f>VLOOKUP(B9,'[1]MUN PR'!C$2:$L$400,10,0)</f>
        <v>1016</v>
      </c>
      <c r="D9" s="11">
        <v>223.51987356579306</v>
      </c>
      <c r="E9" s="12">
        <f t="shared" si="0"/>
        <v>234.69586724408271</v>
      </c>
      <c r="F9" s="12">
        <v>240</v>
      </c>
    </row>
    <row r="10" spans="1:7" collapsed="1" x14ac:dyDescent="0.3">
      <c r="A10" s="38" t="s">
        <v>12</v>
      </c>
      <c r="B10" s="39"/>
      <c r="C10" s="40">
        <f t="shared" ref="C10:F10" si="1">SUM(C3:C9)</f>
        <v>7998</v>
      </c>
      <c r="D10" s="40">
        <v>1759.5590047039498</v>
      </c>
      <c r="E10" s="40">
        <f t="shared" si="1"/>
        <v>1847.5369549391471</v>
      </c>
      <c r="F10" s="40">
        <f t="shared" si="1"/>
        <v>1850</v>
      </c>
    </row>
    <row r="11" spans="1:7" hidden="1" outlineLevel="1" x14ac:dyDescent="0.3">
      <c r="A11" s="13" t="s">
        <v>13</v>
      </c>
      <c r="B11" s="5" t="s">
        <v>14</v>
      </c>
      <c r="C11" s="10">
        <f>VLOOKUP(B11,'[1]MUN PR'!C$2:$L$400,10,0)</f>
        <v>182</v>
      </c>
      <c r="D11" s="11">
        <v>40.039977351352697</v>
      </c>
      <c r="E11" s="12">
        <f t="shared" ref="E11:E39" si="2">D11+(D11*0.05)</f>
        <v>42.041976218920333</v>
      </c>
      <c r="F11" s="14">
        <v>40</v>
      </c>
    </row>
    <row r="12" spans="1:7" hidden="1" outlineLevel="1" x14ac:dyDescent="0.3">
      <c r="A12" s="13">
        <v>2</v>
      </c>
      <c r="B12" s="5" t="s">
        <v>15</v>
      </c>
      <c r="C12" s="10">
        <f>VLOOKUP(B12,'[1]MUN PR'!C$2:$L$400,10,0)</f>
        <v>233</v>
      </c>
      <c r="D12" s="11">
        <v>51.259971004753723</v>
      </c>
      <c r="E12" s="12">
        <f t="shared" si="2"/>
        <v>53.82296955499141</v>
      </c>
      <c r="F12" s="14">
        <v>50</v>
      </c>
    </row>
    <row r="13" spans="1:7" hidden="1" outlineLevel="1" x14ac:dyDescent="0.3">
      <c r="A13" s="13">
        <v>2</v>
      </c>
      <c r="B13" s="5" t="s">
        <v>16</v>
      </c>
      <c r="C13" s="10">
        <f>VLOOKUP(B13,'[1]MUN PR'!C$2:$L$400,10,0)</f>
        <v>2189</v>
      </c>
      <c r="D13" s="11">
        <v>481.57972759401673</v>
      </c>
      <c r="E13" s="12">
        <f t="shared" si="2"/>
        <v>505.65871397371757</v>
      </c>
      <c r="F13" s="14">
        <v>510</v>
      </c>
    </row>
    <row r="14" spans="1:7" hidden="1" outlineLevel="1" x14ac:dyDescent="0.3">
      <c r="A14" s="13">
        <v>2</v>
      </c>
      <c r="B14" s="5" t="s">
        <v>17</v>
      </c>
      <c r="C14" s="10">
        <f>VLOOKUP(B14,'[1]MUN PR'!C$2:$L$400,10,0)</f>
        <v>2712</v>
      </c>
      <c r="D14" s="11">
        <v>596.63966251026659</v>
      </c>
      <c r="E14" s="12">
        <f t="shared" si="2"/>
        <v>626.47164563577996</v>
      </c>
      <c r="F14" s="14">
        <v>620</v>
      </c>
    </row>
    <row r="15" spans="1:7" hidden="1" outlineLevel="1" x14ac:dyDescent="0.3">
      <c r="A15" s="13">
        <v>2</v>
      </c>
      <c r="B15" s="5" t="s">
        <v>18</v>
      </c>
      <c r="C15" s="10">
        <f>VLOOKUP(B15,'[1]MUN PR'!C$2:$L$400,10,0)</f>
        <v>298</v>
      </c>
      <c r="D15" s="11">
        <v>65.559962915951118</v>
      </c>
      <c r="E15" s="12">
        <f t="shared" si="2"/>
        <v>68.837961061748672</v>
      </c>
      <c r="F15" s="14">
        <v>70</v>
      </c>
    </row>
    <row r="16" spans="1:7" hidden="1" outlineLevel="1" x14ac:dyDescent="0.3">
      <c r="A16" s="13">
        <v>2</v>
      </c>
      <c r="B16" s="5" t="s">
        <v>19</v>
      </c>
      <c r="C16" s="10">
        <f>VLOOKUP(B16,'[1]MUN PR'!C$2:$L$400,10,0)</f>
        <v>292</v>
      </c>
      <c r="D16" s="11">
        <v>64.239963662609824</v>
      </c>
      <c r="E16" s="12">
        <f t="shared" si="2"/>
        <v>67.451961845740314</v>
      </c>
      <c r="F16" s="14">
        <v>70</v>
      </c>
    </row>
    <row r="17" spans="1:6" hidden="1" outlineLevel="1" x14ac:dyDescent="0.3">
      <c r="A17" s="13">
        <v>2</v>
      </c>
      <c r="B17" s="5" t="s">
        <v>20</v>
      </c>
      <c r="C17" s="10">
        <f>VLOOKUP(B17,'[1]MUN PR'!C$2:$L$400,10,0)</f>
        <v>854</v>
      </c>
      <c r="D17" s="11">
        <v>187.87989372557803</v>
      </c>
      <c r="E17" s="12">
        <f t="shared" si="2"/>
        <v>197.27388841185694</v>
      </c>
      <c r="F17" s="14">
        <v>200</v>
      </c>
    </row>
    <row r="18" spans="1:6" hidden="1" outlineLevel="1" x14ac:dyDescent="0.3">
      <c r="A18" s="13">
        <v>2</v>
      </c>
      <c r="B18" s="5" t="s">
        <v>21</v>
      </c>
      <c r="C18" s="10">
        <f>VLOOKUP(B18,'[1]MUN PR'!C$2:$L$400,10,0)</f>
        <v>161</v>
      </c>
      <c r="D18" s="11">
        <v>35.419979964658154</v>
      </c>
      <c r="E18" s="12">
        <f t="shared" si="2"/>
        <v>37.190978962891059</v>
      </c>
      <c r="F18" s="14">
        <v>40</v>
      </c>
    </row>
    <row r="19" spans="1:6" hidden="1" outlineLevel="1" x14ac:dyDescent="0.3">
      <c r="A19" s="13">
        <v>2</v>
      </c>
      <c r="B19" s="5" t="s">
        <v>22</v>
      </c>
      <c r="C19" s="10">
        <f>VLOOKUP(B19,'[1]MUN PR'!C$2:$L$400,10,0)</f>
        <v>3011</v>
      </c>
      <c r="D19" s="11">
        <v>662.41962530177454</v>
      </c>
      <c r="E19" s="12">
        <f t="shared" si="2"/>
        <v>695.54060656686329</v>
      </c>
      <c r="F19" s="14">
        <v>700</v>
      </c>
    </row>
    <row r="20" spans="1:6" hidden="1" outlineLevel="1" x14ac:dyDescent="0.3">
      <c r="A20" s="13">
        <v>2</v>
      </c>
      <c r="B20" s="5" t="s">
        <v>23</v>
      </c>
      <c r="C20" s="10">
        <f>VLOOKUP(B20,'[1]MUN PR'!C$2:$L$400,10,0)</f>
        <v>595</v>
      </c>
      <c r="D20" s="11">
        <v>130.89992595634536</v>
      </c>
      <c r="E20" s="12">
        <f t="shared" si="2"/>
        <v>137.44492225416263</v>
      </c>
      <c r="F20" s="14">
        <v>140</v>
      </c>
    </row>
    <row r="21" spans="1:6" hidden="1" outlineLevel="1" x14ac:dyDescent="0.3">
      <c r="A21" s="13">
        <v>2</v>
      </c>
      <c r="B21" s="5" t="s">
        <v>24</v>
      </c>
      <c r="C21" s="10">
        <f>VLOOKUP(B21,'[1]MUN PR'!C$2:$L$400,10,0)</f>
        <v>432</v>
      </c>
      <c r="D21" s="11">
        <v>95.039946240573428</v>
      </c>
      <c r="E21" s="12">
        <f t="shared" si="2"/>
        <v>99.791943552602106</v>
      </c>
      <c r="F21" s="14">
        <v>100</v>
      </c>
    </row>
    <row r="22" spans="1:6" hidden="1" outlineLevel="1" x14ac:dyDescent="0.3">
      <c r="A22" s="13">
        <v>2</v>
      </c>
      <c r="B22" s="5" t="s">
        <v>25</v>
      </c>
      <c r="C22" s="10">
        <f>VLOOKUP(B22,'[1]MUN PR'!C$2:$L$400,10,0)</f>
        <v>4702</v>
      </c>
      <c r="D22" s="11">
        <v>1034.4394148684635</v>
      </c>
      <c r="E22" s="12">
        <f t="shared" si="2"/>
        <v>1086.1613856118865</v>
      </c>
      <c r="F22" s="14">
        <v>1090</v>
      </c>
    </row>
    <row r="23" spans="1:6" hidden="1" outlineLevel="1" x14ac:dyDescent="0.3">
      <c r="A23" s="13">
        <v>2</v>
      </c>
      <c r="B23" s="5" t="s">
        <v>26</v>
      </c>
      <c r="C23" s="10">
        <f>VLOOKUP(B23,'[1]MUN PR'!C$2:$L$400,10,0)</f>
        <v>495</v>
      </c>
      <c r="D23" s="11">
        <v>108.89993840065705</v>
      </c>
      <c r="E23" s="12">
        <f t="shared" si="2"/>
        <v>114.3449353206899</v>
      </c>
      <c r="F23" s="14">
        <v>110</v>
      </c>
    </row>
    <row r="24" spans="1:6" hidden="1" outlineLevel="1" x14ac:dyDescent="0.3">
      <c r="A24" s="13">
        <v>2</v>
      </c>
      <c r="B24" s="5" t="s">
        <v>27</v>
      </c>
      <c r="C24" s="10">
        <f>VLOOKUP(B24,'[1]MUN PR'!C$2:$L$400,10,0)</f>
        <v>58228</v>
      </c>
      <c r="D24" s="11">
        <v>12810.152753926181</v>
      </c>
      <c r="E24" s="12">
        <f t="shared" si="2"/>
        <v>13450.66039162249</v>
      </c>
      <c r="F24" s="14">
        <v>13450</v>
      </c>
    </row>
    <row r="25" spans="1:6" hidden="1" outlineLevel="1" x14ac:dyDescent="0.3">
      <c r="A25" s="13">
        <v>2</v>
      </c>
      <c r="B25" s="5" t="s">
        <v>28</v>
      </c>
      <c r="C25" s="10">
        <f>VLOOKUP(B25,'[1]MUN PR'!C$2:$L$400,10,0)</f>
        <v>144</v>
      </c>
      <c r="D25" s="11">
        <v>31.679982080191145</v>
      </c>
      <c r="E25" s="12">
        <f t="shared" si="2"/>
        <v>33.263981184200702</v>
      </c>
      <c r="F25" s="14">
        <v>30</v>
      </c>
    </row>
    <row r="26" spans="1:6" hidden="1" outlineLevel="1" x14ac:dyDescent="0.3">
      <c r="A26" s="13">
        <v>2</v>
      </c>
      <c r="B26" s="5" t="s">
        <v>29</v>
      </c>
      <c r="C26" s="10">
        <f>VLOOKUP(B26,'[1]MUN PR'!C$2:$L$400,10,0)</f>
        <v>1547</v>
      </c>
      <c r="D26" s="11">
        <v>340.33980748649793</v>
      </c>
      <c r="E26" s="12">
        <f t="shared" si="2"/>
        <v>357.35679786082284</v>
      </c>
      <c r="F26" s="14">
        <v>360</v>
      </c>
    </row>
    <row r="27" spans="1:6" hidden="1" outlineLevel="1" x14ac:dyDescent="0.3">
      <c r="A27" s="13">
        <v>2</v>
      </c>
      <c r="B27" s="5" t="s">
        <v>30</v>
      </c>
      <c r="C27" s="10">
        <f>VLOOKUP(B27,'[1]MUN PR'!C$2:$L$400,10,0)</f>
        <v>467</v>
      </c>
      <c r="D27" s="11">
        <v>102.73994188506434</v>
      </c>
      <c r="E27" s="12">
        <f t="shared" si="2"/>
        <v>107.87693897931756</v>
      </c>
      <c r="F27" s="14">
        <v>110</v>
      </c>
    </row>
    <row r="28" spans="1:6" hidden="1" outlineLevel="1" x14ac:dyDescent="0.3">
      <c r="A28" s="13">
        <v>2</v>
      </c>
      <c r="B28" s="5" t="s">
        <v>31</v>
      </c>
      <c r="C28" s="10">
        <f>VLOOKUP(B28,'[1]MUN PR'!C$2:$L$400,10,0)</f>
        <v>1274</v>
      </c>
      <c r="D28" s="11">
        <v>280.27984145946886</v>
      </c>
      <c r="E28" s="12">
        <f t="shared" si="2"/>
        <v>294.29383353244231</v>
      </c>
      <c r="F28" s="14">
        <v>290</v>
      </c>
    </row>
    <row r="29" spans="1:6" hidden="1" outlineLevel="1" x14ac:dyDescent="0.3">
      <c r="A29" s="13">
        <v>2</v>
      </c>
      <c r="B29" s="5" t="s">
        <v>32</v>
      </c>
      <c r="C29" s="10">
        <f>VLOOKUP(B29,'[1]MUN PR'!C$2:$L$400,10,0)</f>
        <v>661</v>
      </c>
      <c r="D29" s="11">
        <v>145.41991774309963</v>
      </c>
      <c r="E29" s="12">
        <f t="shared" si="2"/>
        <v>152.69091363025461</v>
      </c>
      <c r="F29" s="14">
        <v>150</v>
      </c>
    </row>
    <row r="30" spans="1:6" hidden="1" outlineLevel="1" x14ac:dyDescent="0.3">
      <c r="A30" s="13">
        <v>2</v>
      </c>
      <c r="B30" s="5" t="s">
        <v>33</v>
      </c>
      <c r="C30" s="10">
        <f>VLOOKUP(B30,'[1]MUN PR'!C$2:$L$400,10,0)</f>
        <v>284</v>
      </c>
      <c r="D30" s="11">
        <v>62.479964658154756</v>
      </c>
      <c r="E30" s="12">
        <f t="shared" si="2"/>
        <v>65.603962891062494</v>
      </c>
      <c r="F30" s="14">
        <v>70</v>
      </c>
    </row>
    <row r="31" spans="1:6" hidden="1" outlineLevel="1" x14ac:dyDescent="0.3">
      <c r="A31" s="13">
        <v>2</v>
      </c>
      <c r="B31" s="5" t="s">
        <v>34</v>
      </c>
      <c r="C31" s="10">
        <f>VLOOKUP(B31,'[1]MUN PR'!C$2:$L$400,10,0)</f>
        <v>2987</v>
      </c>
      <c r="D31" s="11">
        <v>657.13962828840931</v>
      </c>
      <c r="E31" s="12">
        <f t="shared" si="2"/>
        <v>689.9966097028298</v>
      </c>
      <c r="F31" s="14">
        <v>690</v>
      </c>
    </row>
    <row r="32" spans="1:6" hidden="1" outlineLevel="1" x14ac:dyDescent="0.3">
      <c r="A32" s="13">
        <v>2</v>
      </c>
      <c r="B32" s="5" t="s">
        <v>35</v>
      </c>
      <c r="C32" s="10">
        <f>VLOOKUP(B32,'[1]MUN PR'!C$2:$L$400,10,0)</f>
        <v>1847</v>
      </c>
      <c r="D32" s="11">
        <v>406.33977015356277</v>
      </c>
      <c r="E32" s="12">
        <f t="shared" si="2"/>
        <v>426.65675866124093</v>
      </c>
      <c r="F32" s="14">
        <v>430</v>
      </c>
    </row>
    <row r="33" spans="1:6" hidden="1" outlineLevel="1" x14ac:dyDescent="0.3">
      <c r="A33" s="13">
        <v>2</v>
      </c>
      <c r="B33" s="5" t="s">
        <v>36</v>
      </c>
      <c r="C33" s="10">
        <f>VLOOKUP(B33,'[1]MUN PR'!C$2:$L$400,10,0)</f>
        <v>496</v>
      </c>
      <c r="D33" s="11">
        <v>109.11993827621394</v>
      </c>
      <c r="E33" s="12">
        <f t="shared" si="2"/>
        <v>114.57593519002464</v>
      </c>
      <c r="F33" s="14">
        <v>110</v>
      </c>
    </row>
    <row r="34" spans="1:6" hidden="1" outlineLevel="1" x14ac:dyDescent="0.3">
      <c r="A34" s="13">
        <v>2</v>
      </c>
      <c r="B34" s="5" t="s">
        <v>37</v>
      </c>
      <c r="C34" s="10">
        <f>VLOOKUP(B34,'[1]MUN PR'!C$2:$L$400,10,0)</f>
        <v>512</v>
      </c>
      <c r="D34" s="11">
        <v>112.63993628512407</v>
      </c>
      <c r="E34" s="12">
        <f t="shared" si="2"/>
        <v>118.27193309938026</v>
      </c>
      <c r="F34" s="14">
        <v>120</v>
      </c>
    </row>
    <row r="35" spans="1:6" hidden="1" outlineLevel="1" x14ac:dyDescent="0.3">
      <c r="A35" s="13">
        <v>2</v>
      </c>
      <c r="B35" s="5" t="s">
        <v>38</v>
      </c>
      <c r="C35" s="10">
        <f>VLOOKUP(B35,'[1]MUN PR'!C$2:$L$400,10,0)</f>
        <v>580</v>
      </c>
      <c r="D35" s="11">
        <v>127.5999278229921</v>
      </c>
      <c r="E35" s="12">
        <f t="shared" si="2"/>
        <v>133.9799242141417</v>
      </c>
      <c r="F35" s="14">
        <v>130</v>
      </c>
    </row>
    <row r="36" spans="1:6" hidden="1" outlineLevel="1" x14ac:dyDescent="0.3">
      <c r="A36" s="13">
        <v>2</v>
      </c>
      <c r="B36" s="5" t="s">
        <v>39</v>
      </c>
      <c r="C36" s="10">
        <f>VLOOKUP(B36,'[1]MUN PR'!C$2:$L$400,10,0)</f>
        <v>910</v>
      </c>
      <c r="D36" s="11">
        <v>200.19988675676348</v>
      </c>
      <c r="E36" s="12">
        <f t="shared" si="2"/>
        <v>210.20988109460166</v>
      </c>
      <c r="F36" s="14">
        <v>210</v>
      </c>
    </row>
    <row r="37" spans="1:6" hidden="1" outlineLevel="1" x14ac:dyDescent="0.3">
      <c r="A37" s="13">
        <v>2</v>
      </c>
      <c r="B37" s="5" t="s">
        <v>40</v>
      </c>
      <c r="C37" s="10">
        <f>VLOOKUP(B37,'[1]MUN PR'!C$2:$L$400,10,0)</f>
        <v>6054</v>
      </c>
      <c r="D37" s="11">
        <v>1331.8792466213692</v>
      </c>
      <c r="E37" s="12">
        <f t="shared" si="2"/>
        <v>1398.4732089524377</v>
      </c>
      <c r="F37" s="14">
        <v>1400</v>
      </c>
    </row>
    <row r="38" spans="1:6" hidden="1" outlineLevel="1" x14ac:dyDescent="0.3">
      <c r="A38" s="13">
        <v>2</v>
      </c>
      <c r="B38" s="5" t="s">
        <v>41</v>
      </c>
      <c r="C38" s="10">
        <f>VLOOKUP(B38,'[1]MUN PR'!C$2:$L$400,10,0)</f>
        <v>443</v>
      </c>
      <c r="D38" s="11">
        <v>97.459944871699136</v>
      </c>
      <c r="E38" s="12">
        <f t="shared" si="2"/>
        <v>102.3329421152841</v>
      </c>
      <c r="F38" s="14">
        <v>100</v>
      </c>
    </row>
    <row r="39" spans="1:6" hidden="1" outlineLevel="1" x14ac:dyDescent="0.3">
      <c r="A39" s="13">
        <v>2</v>
      </c>
      <c r="B39" s="5" t="s">
        <v>42</v>
      </c>
      <c r="C39" s="10">
        <f>VLOOKUP(B39,'[1]MUN PR'!C$2:$L$400,10,0)</f>
        <v>87</v>
      </c>
      <c r="D39" s="11">
        <v>19.139989173448814</v>
      </c>
      <c r="E39" s="12">
        <f t="shared" si="2"/>
        <v>20.096988632121256</v>
      </c>
      <c r="F39" s="14">
        <v>20</v>
      </c>
    </row>
    <row r="40" spans="1:6" collapsed="1" x14ac:dyDescent="0.3">
      <c r="A40" s="41" t="s">
        <v>43</v>
      </c>
      <c r="B40" s="42"/>
      <c r="C40" s="40">
        <f t="shared" ref="C40:F40" si="3">SUM(C11:C39)</f>
        <v>92677</v>
      </c>
      <c r="D40" s="40">
        <v>20388.928466985239</v>
      </c>
      <c r="E40" s="40">
        <f t="shared" si="3"/>
        <v>21408.374890334497</v>
      </c>
      <c r="F40" s="40">
        <f t="shared" si="3"/>
        <v>21410</v>
      </c>
    </row>
    <row r="41" spans="1:6" hidden="1" outlineLevel="1" x14ac:dyDescent="0.3">
      <c r="A41" s="9">
        <v>3</v>
      </c>
      <c r="B41" s="4" t="s">
        <v>44</v>
      </c>
      <c r="C41" s="10">
        <f>VLOOKUP(B41,'[1]MUN PR'!C$2:$L$400,10,0)</f>
        <v>678</v>
      </c>
      <c r="D41" s="11">
        <v>149.15991562756665</v>
      </c>
      <c r="E41" s="12">
        <f t="shared" ref="E41:E52" si="4">D41+(D41*0.05)</f>
        <v>156.61791140894499</v>
      </c>
      <c r="F41" s="12">
        <v>160</v>
      </c>
    </row>
    <row r="42" spans="1:6" hidden="1" outlineLevel="1" x14ac:dyDescent="0.3">
      <c r="A42" s="9">
        <v>3</v>
      </c>
      <c r="B42" s="4" t="s">
        <v>45</v>
      </c>
      <c r="C42" s="10">
        <f>VLOOKUP(B42,'[1]MUN PR'!C$2:$L$400,10,0)</f>
        <v>408</v>
      </c>
      <c r="D42" s="11">
        <v>89.759949227208239</v>
      </c>
      <c r="E42" s="12">
        <f t="shared" si="4"/>
        <v>94.247946688568646</v>
      </c>
      <c r="F42" s="12">
        <v>90</v>
      </c>
    </row>
    <row r="43" spans="1:6" hidden="1" outlineLevel="1" x14ac:dyDescent="0.3">
      <c r="A43" s="9">
        <v>3</v>
      </c>
      <c r="B43" s="4" t="s">
        <v>46</v>
      </c>
      <c r="C43" s="10">
        <f>VLOOKUP(B43,'[1]MUN PR'!C$2:$L$400,10,0)</f>
        <v>1566</v>
      </c>
      <c r="D43" s="11">
        <v>344.51980512207871</v>
      </c>
      <c r="E43" s="12">
        <f t="shared" si="4"/>
        <v>361.74579537818266</v>
      </c>
      <c r="F43" s="12">
        <v>360</v>
      </c>
    </row>
    <row r="44" spans="1:6" hidden="1" outlineLevel="1" x14ac:dyDescent="0.3">
      <c r="A44" s="9">
        <v>3</v>
      </c>
      <c r="B44" s="4" t="s">
        <v>47</v>
      </c>
      <c r="C44" s="10">
        <f>VLOOKUP(B44,'[1]MUN PR'!C$2:$L$400,10,0)</f>
        <v>316</v>
      </c>
      <c r="D44" s="11">
        <v>69.519960675975014</v>
      </c>
      <c r="E44" s="12">
        <f t="shared" si="4"/>
        <v>72.99595870977376</v>
      </c>
      <c r="F44" s="12">
        <v>70</v>
      </c>
    </row>
    <row r="45" spans="1:6" hidden="1" outlineLevel="1" x14ac:dyDescent="0.3">
      <c r="A45" s="9">
        <v>3</v>
      </c>
      <c r="B45" s="4" t="s">
        <v>48</v>
      </c>
      <c r="C45" s="10">
        <f>VLOOKUP(B45,'[1]MUN PR'!C$2:$L$400,10,0)</f>
        <v>338</v>
      </c>
      <c r="D45" s="11">
        <v>74.35995793822643</v>
      </c>
      <c r="E45" s="12">
        <f t="shared" si="4"/>
        <v>78.077955835137757</v>
      </c>
      <c r="F45" s="12">
        <v>80</v>
      </c>
    </row>
    <row r="46" spans="1:6" hidden="1" outlineLevel="1" x14ac:dyDescent="0.3">
      <c r="A46" s="9">
        <v>3</v>
      </c>
      <c r="B46" s="4" t="s">
        <v>49</v>
      </c>
      <c r="C46" s="10">
        <f>VLOOKUP(B46,'[1]MUN PR'!C$2:$L$400,10,0)</f>
        <v>712</v>
      </c>
      <c r="D46" s="11">
        <v>156.63991139650065</v>
      </c>
      <c r="E46" s="12">
        <f t="shared" si="4"/>
        <v>164.47190696632569</v>
      </c>
      <c r="F46" s="12">
        <v>160</v>
      </c>
    </row>
    <row r="47" spans="1:6" hidden="1" outlineLevel="1" x14ac:dyDescent="0.3">
      <c r="A47" s="9">
        <v>3</v>
      </c>
      <c r="B47" s="4" t="s">
        <v>50</v>
      </c>
      <c r="C47" s="10">
        <f>VLOOKUP(B47,'[1]MUN PR'!C$2:$L$400,10,0)</f>
        <v>852</v>
      </c>
      <c r="D47" s="11">
        <v>187.43989397446427</v>
      </c>
      <c r="E47" s="12">
        <f t="shared" si="4"/>
        <v>196.81188867318747</v>
      </c>
      <c r="F47" s="12">
        <v>200</v>
      </c>
    </row>
    <row r="48" spans="1:6" hidden="1" outlineLevel="1" x14ac:dyDescent="0.3">
      <c r="A48" s="9">
        <v>3</v>
      </c>
      <c r="B48" s="4" t="s">
        <v>51</v>
      </c>
      <c r="C48" s="10">
        <f>VLOOKUP(B48,'[1]MUN PR'!C$2:$L$400,10,0)</f>
        <v>680</v>
      </c>
      <c r="D48" s="11">
        <v>149.59991537868041</v>
      </c>
      <c r="E48" s="12">
        <f t="shared" si="4"/>
        <v>157.07991114761444</v>
      </c>
      <c r="F48" s="12">
        <v>160</v>
      </c>
    </row>
    <row r="49" spans="1:11" hidden="1" outlineLevel="1" x14ac:dyDescent="0.3">
      <c r="A49" s="9">
        <v>3</v>
      </c>
      <c r="B49" s="4" t="s">
        <v>52</v>
      </c>
      <c r="C49" s="10">
        <f>VLOOKUP(B49,'[1]MUN PR'!C$2:$L$400,10,0)</f>
        <v>8706</v>
      </c>
      <c r="D49" s="11">
        <v>1915.3189165982228</v>
      </c>
      <c r="E49" s="12">
        <f t="shared" si="4"/>
        <v>2011.0848624281339</v>
      </c>
      <c r="F49" s="12">
        <v>2010</v>
      </c>
    </row>
    <row r="50" spans="1:11" hidden="1" outlineLevel="1" x14ac:dyDescent="0.3">
      <c r="A50" s="9">
        <v>3</v>
      </c>
      <c r="B50" s="4" t="s">
        <v>53</v>
      </c>
      <c r="C50" s="10">
        <f>VLOOKUP(B50,'[1]MUN PR'!C$2:$L$400,10,0)</f>
        <v>137</v>
      </c>
      <c r="D50" s="11">
        <v>30.139982951292964</v>
      </c>
      <c r="E50" s="12">
        <f t="shared" si="4"/>
        <v>31.646982098857613</v>
      </c>
      <c r="F50" s="12">
        <v>30</v>
      </c>
    </row>
    <row r="51" spans="1:11" hidden="1" outlineLevel="1" x14ac:dyDescent="0.3">
      <c r="A51" s="9">
        <v>3</v>
      </c>
      <c r="B51" s="4" t="s">
        <v>54</v>
      </c>
      <c r="C51" s="10">
        <f>VLOOKUP(B51,'[1]MUN PR'!C$2:$L$400,10,0)</f>
        <v>341</v>
      </c>
      <c r="D51" s="11">
        <v>75.019957564897084</v>
      </c>
      <c r="E51" s="12">
        <f t="shared" si="4"/>
        <v>78.770955443141943</v>
      </c>
      <c r="F51" s="12">
        <v>80</v>
      </c>
    </row>
    <row r="52" spans="1:11" hidden="1" outlineLevel="1" x14ac:dyDescent="0.3">
      <c r="A52" s="9">
        <v>3</v>
      </c>
      <c r="B52" s="4" t="s">
        <v>55</v>
      </c>
      <c r="C52" s="10">
        <f>VLOOKUP(B52,'[1]MUN PR'!C$2:$L$400,10,0)</f>
        <v>380</v>
      </c>
      <c r="D52" s="11">
        <v>83.599952711615515</v>
      </c>
      <c r="E52" s="12">
        <f t="shared" si="4"/>
        <v>87.779950347196291</v>
      </c>
      <c r="F52" s="12">
        <v>90</v>
      </c>
    </row>
    <row r="53" spans="1:11" collapsed="1" x14ac:dyDescent="0.3">
      <c r="A53" s="38" t="s">
        <v>56</v>
      </c>
      <c r="B53" s="39"/>
      <c r="C53" s="40">
        <f t="shared" ref="C53:F53" si="5">SUM(C41:C52)</f>
        <v>15114</v>
      </c>
      <c r="D53" s="40">
        <v>3325.0781191667288</v>
      </c>
      <c r="E53" s="40">
        <f t="shared" si="5"/>
        <v>3491.3320251250652</v>
      </c>
      <c r="F53" s="40">
        <f t="shared" si="5"/>
        <v>3490</v>
      </c>
    </row>
    <row r="54" spans="1:11" s="7" customFormat="1" hidden="1" outlineLevel="1" x14ac:dyDescent="0.3">
      <c r="A54" s="15">
        <v>4</v>
      </c>
      <c r="B54" s="6" t="s">
        <v>57</v>
      </c>
      <c r="C54" s="10">
        <f>VLOOKUP(B54,'[1]MUN PR'!C$2:$L$400,10,0)</f>
        <v>140</v>
      </c>
      <c r="D54" s="11">
        <v>30.799982577963611</v>
      </c>
      <c r="E54" s="12">
        <f t="shared" ref="E54:E62" si="6">D54+(D54*0.05)</f>
        <v>32.339981706861792</v>
      </c>
      <c r="F54" s="16">
        <v>30</v>
      </c>
      <c r="G54" s="2"/>
    </row>
    <row r="55" spans="1:11" s="7" customFormat="1" hidden="1" outlineLevel="1" x14ac:dyDescent="0.3">
      <c r="A55" s="15">
        <v>4</v>
      </c>
      <c r="B55" s="6" t="s">
        <v>58</v>
      </c>
      <c r="C55" s="10">
        <f>VLOOKUP(B55,'[1]MUN PR'!C$2:$L$400,10,0)</f>
        <v>209</v>
      </c>
      <c r="D55" s="11">
        <v>45.979973991388533</v>
      </c>
      <c r="E55" s="12">
        <f t="shared" si="6"/>
        <v>48.278972690957957</v>
      </c>
      <c r="F55" s="16">
        <v>50</v>
      </c>
      <c r="G55" s="2"/>
    </row>
    <row r="56" spans="1:11" s="7" customFormat="1" hidden="1" outlineLevel="1" x14ac:dyDescent="0.3">
      <c r="A56" s="15">
        <v>4</v>
      </c>
      <c r="B56" s="6" t="s">
        <v>59</v>
      </c>
      <c r="C56" s="10">
        <f>VLOOKUP(B56,'[1]MUN PR'!C$2:$L$400,10,0)</f>
        <v>679</v>
      </c>
      <c r="D56" s="11">
        <v>149.37991550312353</v>
      </c>
      <c r="E56" s="12">
        <f t="shared" si="6"/>
        <v>156.8489112782797</v>
      </c>
      <c r="F56" s="16">
        <v>160</v>
      </c>
      <c r="G56" s="2"/>
    </row>
    <row r="57" spans="1:11" s="7" customFormat="1" hidden="1" outlineLevel="1" x14ac:dyDescent="0.3">
      <c r="A57" s="15">
        <v>4</v>
      </c>
      <c r="B57" s="6" t="s">
        <v>60</v>
      </c>
      <c r="C57" s="10">
        <f>VLOOKUP(B57,'[1]MUN PR'!C$2:$L$400,10,0)</f>
        <v>209</v>
      </c>
      <c r="D57" s="11">
        <v>45.979973991388533</v>
      </c>
      <c r="E57" s="12">
        <f t="shared" si="6"/>
        <v>48.278972690957957</v>
      </c>
      <c r="F57" s="16">
        <v>50</v>
      </c>
      <c r="G57" s="2"/>
    </row>
    <row r="58" spans="1:11" s="7" customFormat="1" hidden="1" outlineLevel="1" x14ac:dyDescent="0.3">
      <c r="A58" s="15">
        <v>4</v>
      </c>
      <c r="B58" s="6" t="s">
        <v>61</v>
      </c>
      <c r="C58" s="10">
        <f>VLOOKUP(B58,'[1]MUN PR'!C$2:$L$400,10,0)</f>
        <v>1591</v>
      </c>
      <c r="D58" s="11">
        <v>350.01980201100076</v>
      </c>
      <c r="E58" s="12">
        <f t="shared" si="6"/>
        <v>367.5207921115508</v>
      </c>
      <c r="F58" s="16">
        <v>370</v>
      </c>
      <c r="G58" s="2"/>
    </row>
    <row r="59" spans="1:11" s="7" customFormat="1" hidden="1" outlineLevel="1" x14ac:dyDescent="0.3">
      <c r="A59" s="15">
        <v>4</v>
      </c>
      <c r="B59" s="6" t="s">
        <v>62</v>
      </c>
      <c r="C59" s="10">
        <f>VLOOKUP(B59,'[1]MUN PR'!C$2:$L$400,10,0)</f>
        <v>397</v>
      </c>
      <c r="D59" s="11">
        <v>87.339950596082531</v>
      </c>
      <c r="E59" s="12">
        <f t="shared" si="6"/>
        <v>91.706948125886655</v>
      </c>
      <c r="F59" s="16">
        <v>90</v>
      </c>
      <c r="G59" s="2"/>
    </row>
    <row r="60" spans="1:11" s="7" customFormat="1" hidden="1" outlineLevel="1" x14ac:dyDescent="0.3">
      <c r="A60" s="15">
        <v>4</v>
      </c>
      <c r="B60" s="6" t="s">
        <v>63</v>
      </c>
      <c r="C60" s="10">
        <f>VLOOKUP(B60,'[1]MUN PR'!C$2:$L$400,10,0)</f>
        <v>403</v>
      </c>
      <c r="D60" s="11">
        <v>88.659949849423825</v>
      </c>
      <c r="E60" s="12">
        <f t="shared" si="6"/>
        <v>93.092947341895012</v>
      </c>
      <c r="F60" s="16">
        <v>90</v>
      </c>
      <c r="G60" s="2"/>
    </row>
    <row r="61" spans="1:11" s="7" customFormat="1" hidden="1" outlineLevel="1" x14ac:dyDescent="0.3">
      <c r="A61" s="15">
        <v>4</v>
      </c>
      <c r="B61" s="6" t="s">
        <v>64</v>
      </c>
      <c r="C61" s="10">
        <f>VLOOKUP(B61,'[1]MUN PR'!C$2:$L$400,10,0)</f>
        <v>360</v>
      </c>
      <c r="D61" s="11">
        <v>79.199955200477859</v>
      </c>
      <c r="E61" s="12">
        <f t="shared" si="6"/>
        <v>83.159952960501755</v>
      </c>
      <c r="F61" s="16">
        <v>80</v>
      </c>
      <c r="G61" s="2"/>
    </row>
    <row r="62" spans="1:11" s="7" customFormat="1" hidden="1" outlineLevel="1" x14ac:dyDescent="0.3">
      <c r="A62" s="15">
        <v>4</v>
      </c>
      <c r="B62" s="6" t="s">
        <v>65</v>
      </c>
      <c r="C62" s="10">
        <f>VLOOKUP(B62,'[1]MUN PR'!C$2:$L$400,10,0)</f>
        <v>304</v>
      </c>
      <c r="D62" s="11">
        <v>66.879962169292412</v>
      </c>
      <c r="E62" s="12">
        <f t="shared" si="6"/>
        <v>70.22396027775703</v>
      </c>
      <c r="F62" s="16">
        <v>70</v>
      </c>
      <c r="G62" s="2"/>
    </row>
    <row r="63" spans="1:11" s="7" customFormat="1" collapsed="1" x14ac:dyDescent="0.3">
      <c r="A63" s="38" t="s">
        <v>66</v>
      </c>
      <c r="B63" s="39"/>
      <c r="C63" s="40">
        <f t="shared" ref="C63:F63" si="7">SUM(C54:C62)</f>
        <v>4292</v>
      </c>
      <c r="D63" s="40">
        <v>944.23946589014145</v>
      </c>
      <c r="E63" s="40">
        <f t="shared" si="7"/>
        <v>991.45143918464862</v>
      </c>
      <c r="F63" s="40">
        <f t="shared" si="7"/>
        <v>990</v>
      </c>
      <c r="G63" s="2"/>
      <c r="K63" s="17"/>
    </row>
    <row r="64" spans="1:11" hidden="1" outlineLevel="1" x14ac:dyDescent="0.3">
      <c r="A64" s="9">
        <v>5</v>
      </c>
      <c r="B64" s="4" t="s">
        <v>67</v>
      </c>
      <c r="C64" s="10">
        <f>VLOOKUP(B64,'[1]MUN PR'!C$2:$L$400,10,0)</f>
        <v>141</v>
      </c>
      <c r="D64" s="11">
        <v>31.019982453520495</v>
      </c>
      <c r="E64" s="12">
        <f t="shared" ref="E64:E83" si="8">D64+(D64*0.05)</f>
        <v>32.570981576196516</v>
      </c>
      <c r="F64" s="12">
        <v>30</v>
      </c>
    </row>
    <row r="65" spans="1:6" hidden="1" outlineLevel="1" x14ac:dyDescent="0.3">
      <c r="A65" s="9">
        <v>5</v>
      </c>
      <c r="B65" s="4" t="s">
        <v>68</v>
      </c>
      <c r="C65" s="10">
        <f>VLOOKUP(B65,'[1]MUN PR'!C$2:$L$400,10,0)</f>
        <v>88</v>
      </c>
      <c r="D65" s="11">
        <v>19.359989049005698</v>
      </c>
      <c r="E65" s="12">
        <f t="shared" si="8"/>
        <v>20.327988501455984</v>
      </c>
      <c r="F65" s="12">
        <v>20</v>
      </c>
    </row>
    <row r="66" spans="1:6" hidden="1" outlineLevel="1" x14ac:dyDescent="0.3">
      <c r="A66" s="9">
        <v>5</v>
      </c>
      <c r="B66" s="4" t="s">
        <v>69</v>
      </c>
      <c r="C66" s="10">
        <f>VLOOKUP(B66,'[1]MUN PR'!C$2:$L$400,10,0)</f>
        <v>365</v>
      </c>
      <c r="D66" s="11">
        <v>80.299954578262273</v>
      </c>
      <c r="E66" s="12">
        <f t="shared" si="8"/>
        <v>84.314952307175389</v>
      </c>
      <c r="F66" s="12">
        <v>80</v>
      </c>
    </row>
    <row r="67" spans="1:6" hidden="1" outlineLevel="1" x14ac:dyDescent="0.3">
      <c r="A67" s="9">
        <v>5</v>
      </c>
      <c r="B67" s="4" t="s">
        <v>70</v>
      </c>
      <c r="C67" s="10">
        <f>VLOOKUP(B67,'[1]MUN PR'!C$2:$L$400,10,0)</f>
        <v>328</v>
      </c>
      <c r="D67" s="11">
        <v>72.159959182657602</v>
      </c>
      <c r="E67" s="12">
        <f t="shared" si="8"/>
        <v>75.767957141790475</v>
      </c>
      <c r="F67" s="12">
        <v>80</v>
      </c>
    </row>
    <row r="68" spans="1:6" hidden="1" outlineLevel="1" x14ac:dyDescent="0.3">
      <c r="A68" s="9">
        <v>5</v>
      </c>
      <c r="B68" s="4" t="s">
        <v>71</v>
      </c>
      <c r="C68" s="10">
        <f>VLOOKUP(B68,'[1]MUN PR'!C$2:$L$400,10,0)</f>
        <v>119</v>
      </c>
      <c r="D68" s="11">
        <v>26.179985191269068</v>
      </c>
      <c r="E68" s="12">
        <f t="shared" si="8"/>
        <v>27.488984450832522</v>
      </c>
      <c r="F68" s="12">
        <v>30</v>
      </c>
    </row>
    <row r="69" spans="1:6" hidden="1" outlineLevel="1" x14ac:dyDescent="0.3">
      <c r="A69" s="9">
        <v>5</v>
      </c>
      <c r="B69" s="4" t="s">
        <v>72</v>
      </c>
      <c r="C69" s="10">
        <f>VLOOKUP(B69,'[1]MUN PR'!C$2:$L$400,10,0)</f>
        <v>169</v>
      </c>
      <c r="D69" s="11">
        <v>37.179978969113215</v>
      </c>
      <c r="E69" s="12">
        <f t="shared" si="8"/>
        <v>39.038977917568879</v>
      </c>
      <c r="F69" s="12">
        <v>40</v>
      </c>
    </row>
    <row r="70" spans="1:6" hidden="1" outlineLevel="1" x14ac:dyDescent="0.3">
      <c r="A70" s="9">
        <v>5</v>
      </c>
      <c r="B70" s="4" t="s">
        <v>73</v>
      </c>
      <c r="C70" s="10">
        <f>VLOOKUP(B70,'[1]MUN PR'!C$2:$L$400,10,0)</f>
        <v>4289</v>
      </c>
      <c r="D70" s="11">
        <v>943.57946626347098</v>
      </c>
      <c r="E70" s="12">
        <f t="shared" si="8"/>
        <v>990.75843957664449</v>
      </c>
      <c r="F70" s="12">
        <v>990</v>
      </c>
    </row>
    <row r="71" spans="1:6" hidden="1" outlineLevel="1" x14ac:dyDescent="0.3">
      <c r="A71" s="9">
        <v>5</v>
      </c>
      <c r="B71" s="4" t="s">
        <v>74</v>
      </c>
      <c r="C71" s="10">
        <f>VLOOKUP(B71,'[1]MUN PR'!C$2:$L$400,10,0)</f>
        <v>115</v>
      </c>
      <c r="D71" s="11">
        <v>25.299985689041538</v>
      </c>
      <c r="E71" s="12">
        <f t="shared" si="8"/>
        <v>26.564984973493615</v>
      </c>
      <c r="F71" s="12">
        <v>30</v>
      </c>
    </row>
    <row r="72" spans="1:6" hidden="1" outlineLevel="1" x14ac:dyDescent="0.3">
      <c r="A72" s="9">
        <v>5</v>
      </c>
      <c r="B72" s="4" t="s">
        <v>75</v>
      </c>
      <c r="C72" s="10">
        <f>VLOOKUP(B72,'[1]MUN PR'!C$2:$L$400,10,0)</f>
        <v>926</v>
      </c>
      <c r="D72" s="11">
        <v>203.71988476567361</v>
      </c>
      <c r="E72" s="12">
        <f t="shared" si="8"/>
        <v>213.9058790039573</v>
      </c>
      <c r="F72" s="12">
        <v>210</v>
      </c>
    </row>
    <row r="73" spans="1:6" hidden="1" outlineLevel="1" x14ac:dyDescent="0.3">
      <c r="A73" s="9">
        <v>5</v>
      </c>
      <c r="B73" s="4" t="s">
        <v>76</v>
      </c>
      <c r="C73" s="10">
        <f>VLOOKUP(B73,'[1]MUN PR'!C$2:$L$400,10,0)</f>
        <v>137</v>
      </c>
      <c r="D73" s="11">
        <v>30.139982951292964</v>
      </c>
      <c r="E73" s="12">
        <f t="shared" si="8"/>
        <v>31.646982098857613</v>
      </c>
      <c r="F73" s="12">
        <v>30</v>
      </c>
    </row>
    <row r="74" spans="1:6" hidden="1" outlineLevel="1" x14ac:dyDescent="0.3">
      <c r="A74" s="9">
        <v>5</v>
      </c>
      <c r="B74" s="4" t="s">
        <v>77</v>
      </c>
      <c r="C74" s="10">
        <f>VLOOKUP(B74,'[1]MUN PR'!C$2:$L$400,10,0)</f>
        <v>277</v>
      </c>
      <c r="D74" s="11">
        <v>60.939965529256575</v>
      </c>
      <c r="E74" s="12">
        <f t="shared" si="8"/>
        <v>63.986963805719405</v>
      </c>
      <c r="F74" s="12">
        <v>60</v>
      </c>
    </row>
    <row r="75" spans="1:6" hidden="1" outlineLevel="1" x14ac:dyDescent="0.3">
      <c r="A75" s="9">
        <v>5</v>
      </c>
      <c r="B75" s="4" t="s">
        <v>78</v>
      </c>
      <c r="C75" s="10">
        <f>VLOOKUP(B75,'[1]MUN PR'!C$2:$L$400,10,0)</f>
        <v>422</v>
      </c>
      <c r="D75" s="11">
        <v>92.8399474850046</v>
      </c>
      <c r="E75" s="12">
        <f t="shared" si="8"/>
        <v>97.481944859254824</v>
      </c>
      <c r="F75" s="12">
        <v>100</v>
      </c>
    </row>
    <row r="76" spans="1:6" hidden="1" outlineLevel="1" x14ac:dyDescent="0.3">
      <c r="A76" s="9">
        <v>5</v>
      </c>
      <c r="B76" s="4" t="s">
        <v>79</v>
      </c>
      <c r="C76" s="10">
        <f>VLOOKUP(B76,'[1]MUN PR'!C$2:$L$400,10,0)</f>
        <v>706</v>
      </c>
      <c r="D76" s="11">
        <v>155.31991214315934</v>
      </c>
      <c r="E76" s="12">
        <f t="shared" si="8"/>
        <v>163.08590775031732</v>
      </c>
      <c r="F76" s="12">
        <v>160</v>
      </c>
    </row>
    <row r="77" spans="1:6" hidden="1" outlineLevel="1" x14ac:dyDescent="0.3">
      <c r="A77" s="9">
        <v>5</v>
      </c>
      <c r="B77" s="4" t="s">
        <v>80</v>
      </c>
      <c r="C77" s="10">
        <f>VLOOKUP(B77,'[1]MUN PR'!C$2:$L$400,10,0)</f>
        <v>873</v>
      </c>
      <c r="D77" s="11">
        <v>192.0598913611588</v>
      </c>
      <c r="E77" s="12">
        <f t="shared" si="8"/>
        <v>201.66288592921674</v>
      </c>
      <c r="F77" s="12">
        <v>200</v>
      </c>
    </row>
    <row r="78" spans="1:6" hidden="1" outlineLevel="1" x14ac:dyDescent="0.3">
      <c r="A78" s="9">
        <v>5</v>
      </c>
      <c r="B78" s="4" t="s">
        <v>81</v>
      </c>
      <c r="C78" s="10">
        <f>VLOOKUP(B78,'[1]MUN PR'!C$2:$L$400,10,0)</f>
        <v>119</v>
      </c>
      <c r="D78" s="11">
        <v>26.179985191269068</v>
      </c>
      <c r="E78" s="12">
        <f t="shared" si="8"/>
        <v>27.488984450832522</v>
      </c>
      <c r="F78" s="12">
        <v>30</v>
      </c>
    </row>
    <row r="79" spans="1:6" hidden="1" outlineLevel="1" x14ac:dyDescent="0.3">
      <c r="A79" s="9">
        <v>5</v>
      </c>
      <c r="B79" s="4" t="s">
        <v>82</v>
      </c>
      <c r="C79" s="10">
        <f>VLOOKUP(B79,'[1]MUN PR'!C$2:$L$400,10,0)</f>
        <v>1444</v>
      </c>
      <c r="D79" s="11">
        <v>317.67982030413896</v>
      </c>
      <c r="E79" s="12">
        <f t="shared" si="8"/>
        <v>333.56381131934592</v>
      </c>
      <c r="F79" s="12">
        <v>330</v>
      </c>
    </row>
    <row r="80" spans="1:6" hidden="1" outlineLevel="1" x14ac:dyDescent="0.3">
      <c r="A80" s="9">
        <v>5</v>
      </c>
      <c r="B80" s="4" t="s">
        <v>83</v>
      </c>
      <c r="C80" s="10">
        <f>VLOOKUP(B80,'[1]MUN PR'!C$2:$L$400,10,0)</f>
        <v>173</v>
      </c>
      <c r="D80" s="11">
        <v>38.059978471340749</v>
      </c>
      <c r="E80" s="12">
        <f t="shared" si="8"/>
        <v>39.962977394907789</v>
      </c>
      <c r="F80" s="12">
        <v>40</v>
      </c>
    </row>
    <row r="81" spans="1:6" hidden="1" outlineLevel="1" x14ac:dyDescent="0.3">
      <c r="A81" s="9">
        <v>5</v>
      </c>
      <c r="B81" s="4" t="s">
        <v>84</v>
      </c>
      <c r="C81" s="10">
        <f>VLOOKUP(B81,'[1]MUN PR'!C$2:$L$400,10,0)</f>
        <v>417</v>
      </c>
      <c r="D81" s="11">
        <v>91.739948107220187</v>
      </c>
      <c r="E81" s="12">
        <f t="shared" si="8"/>
        <v>96.32694551258119</v>
      </c>
      <c r="F81" s="12">
        <v>100</v>
      </c>
    </row>
    <row r="82" spans="1:6" hidden="1" outlineLevel="1" x14ac:dyDescent="0.3">
      <c r="A82" s="9">
        <v>5</v>
      </c>
      <c r="B82" s="4" t="s">
        <v>85</v>
      </c>
      <c r="C82" s="10">
        <f>VLOOKUP(B82,'[1]MUN PR'!C$2:$L$400,10,0)</f>
        <v>353</v>
      </c>
      <c r="D82" s="11">
        <v>77.659956071579671</v>
      </c>
      <c r="E82" s="12">
        <f t="shared" si="8"/>
        <v>81.542953875158659</v>
      </c>
      <c r="F82" s="12">
        <v>80</v>
      </c>
    </row>
    <row r="83" spans="1:6" hidden="1" outlineLevel="1" x14ac:dyDescent="0.3">
      <c r="A83" s="9">
        <v>5</v>
      </c>
      <c r="B83" s="4" t="s">
        <v>86</v>
      </c>
      <c r="C83" s="10">
        <f>VLOOKUP(B83,'[1]MUN PR'!C$2:$L$400,10,0)</f>
        <v>115</v>
      </c>
      <c r="D83" s="11">
        <v>25.299985689041538</v>
      </c>
      <c r="E83" s="12">
        <f t="shared" si="8"/>
        <v>26.564984973493615</v>
      </c>
      <c r="F83" s="12">
        <v>30</v>
      </c>
    </row>
    <row r="84" spans="1:6" collapsed="1" x14ac:dyDescent="0.3">
      <c r="A84" s="38" t="s">
        <v>87</v>
      </c>
      <c r="B84" s="39"/>
      <c r="C84" s="40">
        <f t="shared" ref="C84:F84" si="9">SUM(C64:C83)</f>
        <v>11576</v>
      </c>
      <c r="D84" s="40">
        <v>2546.7185594464768</v>
      </c>
      <c r="E84" s="40">
        <f t="shared" si="9"/>
        <v>2674.0544874188004</v>
      </c>
      <c r="F84" s="40">
        <f t="shared" si="9"/>
        <v>2670</v>
      </c>
    </row>
    <row r="85" spans="1:6" hidden="1" outlineLevel="1" x14ac:dyDescent="0.3">
      <c r="A85" s="9">
        <v>6</v>
      </c>
      <c r="B85" s="4" t="s">
        <v>88</v>
      </c>
      <c r="C85" s="10">
        <f>VLOOKUP(B85,'[1]MUN PR'!C$2:$L$400,10,0)</f>
        <v>232</v>
      </c>
      <c r="D85" s="11">
        <v>51.039971129196843</v>
      </c>
      <c r="E85" s="12">
        <f t="shared" ref="E85:E93" si="10">D85+(D85*0.05)</f>
        <v>53.591969685656686</v>
      </c>
      <c r="F85" s="12">
        <v>50</v>
      </c>
    </row>
    <row r="86" spans="1:6" hidden="1" outlineLevel="1" x14ac:dyDescent="0.3">
      <c r="A86" s="9">
        <v>6</v>
      </c>
      <c r="B86" s="4" t="s">
        <v>89</v>
      </c>
      <c r="C86" s="10">
        <f>VLOOKUP(B86,'[1]MUN PR'!C$2:$L$400,10,0)</f>
        <v>382</v>
      </c>
      <c r="D86" s="11">
        <v>84.039952462729289</v>
      </c>
      <c r="E86" s="12">
        <f t="shared" si="10"/>
        <v>88.241950085865753</v>
      </c>
      <c r="F86" s="12">
        <v>90</v>
      </c>
    </row>
    <row r="87" spans="1:6" hidden="1" outlineLevel="1" x14ac:dyDescent="0.3">
      <c r="A87" s="9">
        <v>6</v>
      </c>
      <c r="B87" s="4" t="s">
        <v>90</v>
      </c>
      <c r="C87" s="10">
        <f>VLOOKUP(B87,'[1]MUN PR'!C$2:$L$400,10,0)</f>
        <v>442</v>
      </c>
      <c r="D87" s="11">
        <v>97.239944996142256</v>
      </c>
      <c r="E87" s="12">
        <f t="shared" si="10"/>
        <v>102.10194224594937</v>
      </c>
      <c r="F87" s="12">
        <v>100</v>
      </c>
    </row>
    <row r="88" spans="1:6" hidden="1" outlineLevel="1" x14ac:dyDescent="0.3">
      <c r="A88" s="9">
        <v>6</v>
      </c>
      <c r="B88" s="4" t="s">
        <v>91</v>
      </c>
      <c r="C88" s="10">
        <f>VLOOKUP(B88,'[1]MUN PR'!C$2:$L$400,10,0)</f>
        <v>319</v>
      </c>
      <c r="D88" s="11">
        <v>70.179960302645654</v>
      </c>
      <c r="E88" s="12">
        <f t="shared" si="10"/>
        <v>73.688958317777931</v>
      </c>
      <c r="F88" s="12">
        <v>70</v>
      </c>
    </row>
    <row r="89" spans="1:6" hidden="1" outlineLevel="1" x14ac:dyDescent="0.3">
      <c r="A89" s="9">
        <v>6</v>
      </c>
      <c r="B89" s="4" t="s">
        <v>92</v>
      </c>
      <c r="C89" s="10">
        <f>VLOOKUP(B89,'[1]MUN PR'!C$2:$L$400,10,0)</f>
        <v>184</v>
      </c>
      <c r="D89" s="11">
        <v>40.479977102466464</v>
      </c>
      <c r="E89" s="12">
        <f t="shared" si="10"/>
        <v>42.503975957589788</v>
      </c>
      <c r="F89" s="12">
        <v>40</v>
      </c>
    </row>
    <row r="90" spans="1:6" hidden="1" outlineLevel="1" x14ac:dyDescent="0.3">
      <c r="A90" s="9">
        <v>6</v>
      </c>
      <c r="B90" s="4" t="s">
        <v>93</v>
      </c>
      <c r="C90" s="10">
        <f>VLOOKUP(B90,'[1]MUN PR'!C$2:$L$400,10,0)</f>
        <v>222</v>
      </c>
      <c r="D90" s="11">
        <v>48.839972373628015</v>
      </c>
      <c r="E90" s="12">
        <f t="shared" si="10"/>
        <v>51.281970992309418</v>
      </c>
      <c r="F90" s="12">
        <v>50</v>
      </c>
    </row>
    <row r="91" spans="1:6" hidden="1" outlineLevel="1" x14ac:dyDescent="0.3">
      <c r="A91" s="9">
        <v>6</v>
      </c>
      <c r="B91" s="4" t="s">
        <v>94</v>
      </c>
      <c r="C91" s="10">
        <f>VLOOKUP(B91,'[1]MUN PR'!C$2:$L$400,10,0)</f>
        <v>118</v>
      </c>
      <c r="D91" s="11">
        <v>25.959985315712188</v>
      </c>
      <c r="E91" s="12">
        <f t="shared" si="10"/>
        <v>27.257984581497798</v>
      </c>
      <c r="F91" s="12">
        <v>30</v>
      </c>
    </row>
    <row r="92" spans="1:6" hidden="1" outlineLevel="1" x14ac:dyDescent="0.3">
      <c r="A92" s="9">
        <v>6</v>
      </c>
      <c r="B92" s="4" t="s">
        <v>95</v>
      </c>
      <c r="C92" s="10">
        <f>VLOOKUP(B92,'[1]MUN PR'!C$2:$L$400,10,0)</f>
        <v>1041</v>
      </c>
      <c r="D92" s="11">
        <v>229.01987045471515</v>
      </c>
      <c r="E92" s="12">
        <f t="shared" si="10"/>
        <v>240.4708639774509</v>
      </c>
      <c r="F92" s="12">
        <v>240</v>
      </c>
    </row>
    <row r="93" spans="1:6" hidden="1" outlineLevel="1" x14ac:dyDescent="0.3">
      <c r="A93" s="9">
        <v>6</v>
      </c>
      <c r="B93" s="4" t="s">
        <v>96</v>
      </c>
      <c r="C93" s="10">
        <f>VLOOKUP(B93,'[1]MUN PR'!C$2:$L$400,10,0)</f>
        <v>1486</v>
      </c>
      <c r="D93" s="11">
        <v>326.91981507752803</v>
      </c>
      <c r="E93" s="12">
        <f t="shared" si="10"/>
        <v>343.26580583140441</v>
      </c>
      <c r="F93" s="12">
        <v>350</v>
      </c>
    </row>
    <row r="94" spans="1:6" collapsed="1" x14ac:dyDescent="0.3">
      <c r="A94" s="38" t="s">
        <v>97</v>
      </c>
      <c r="B94" s="39"/>
      <c r="C94" s="40">
        <f t="shared" ref="C94:F94" si="11">SUM(C85:C93)</f>
        <v>4426</v>
      </c>
      <c r="D94" s="40">
        <v>973.71944921476393</v>
      </c>
      <c r="E94" s="40">
        <f t="shared" si="11"/>
        <v>1022.4054216755021</v>
      </c>
      <c r="F94" s="40">
        <f t="shared" si="11"/>
        <v>1020</v>
      </c>
    </row>
    <row r="95" spans="1:6" hidden="1" outlineLevel="1" x14ac:dyDescent="0.3">
      <c r="A95" s="9">
        <v>7</v>
      </c>
      <c r="B95" s="4" t="s">
        <v>98</v>
      </c>
      <c r="C95" s="10">
        <f>VLOOKUP(B95,'[1]MUN PR'!C$2:$L$400,10,0)</f>
        <v>127</v>
      </c>
      <c r="D95" s="11">
        <v>27.939984195724133</v>
      </c>
      <c r="E95" s="12">
        <f t="shared" ref="E95:E109" si="12">D95+(D95*0.05)</f>
        <v>29.336983405510338</v>
      </c>
      <c r="F95" s="12">
        <v>30</v>
      </c>
    </row>
    <row r="96" spans="1:6" hidden="1" outlineLevel="1" x14ac:dyDescent="0.3">
      <c r="A96" s="9">
        <v>7</v>
      </c>
      <c r="B96" s="4" t="s">
        <v>99</v>
      </c>
      <c r="C96" s="10">
        <f>VLOOKUP(B96,'[1]MUN PR'!C$2:$L$400,10,0)</f>
        <v>655</v>
      </c>
      <c r="D96" s="11">
        <v>144.09991848975832</v>
      </c>
      <c r="E96" s="12">
        <f t="shared" si="12"/>
        <v>151.30491441424624</v>
      </c>
      <c r="F96" s="12">
        <v>150</v>
      </c>
    </row>
    <row r="97" spans="1:6" hidden="1" outlineLevel="1" x14ac:dyDescent="0.3">
      <c r="A97" s="9">
        <v>7</v>
      </c>
      <c r="B97" s="4" t="s">
        <v>100</v>
      </c>
      <c r="C97" s="10">
        <f>VLOOKUP(B97,'[1]MUN PR'!C$2:$L$400,10,0)</f>
        <v>510</v>
      </c>
      <c r="D97" s="11">
        <v>112.19993653401031</v>
      </c>
      <c r="E97" s="12">
        <f t="shared" si="12"/>
        <v>117.80993336071082</v>
      </c>
      <c r="F97" s="12">
        <v>120</v>
      </c>
    </row>
    <row r="98" spans="1:6" hidden="1" outlineLevel="1" x14ac:dyDescent="0.3">
      <c r="A98" s="9">
        <v>7</v>
      </c>
      <c r="B98" s="4" t="s">
        <v>101</v>
      </c>
      <c r="C98" s="10">
        <f>VLOOKUP(B98,'[1]MUN PR'!C$2:$L$400,10,0)</f>
        <v>158</v>
      </c>
      <c r="D98" s="11">
        <v>34.759980337987507</v>
      </c>
      <c r="E98" s="12">
        <f t="shared" si="12"/>
        <v>36.49797935488688</v>
      </c>
      <c r="F98" s="12">
        <v>40</v>
      </c>
    </row>
    <row r="99" spans="1:6" hidden="1" outlineLevel="1" x14ac:dyDescent="0.3">
      <c r="A99" s="9">
        <v>7</v>
      </c>
      <c r="B99" s="4" t="s">
        <v>102</v>
      </c>
      <c r="C99" s="10">
        <f>VLOOKUP(B99,'[1]MUN PR'!C$2:$L$400,10,0)</f>
        <v>715</v>
      </c>
      <c r="D99" s="11">
        <v>157.29991102317129</v>
      </c>
      <c r="E99" s="12">
        <f t="shared" si="12"/>
        <v>165.16490657432985</v>
      </c>
      <c r="F99" s="12">
        <v>170</v>
      </c>
    </row>
    <row r="100" spans="1:6" hidden="1" outlineLevel="1" x14ac:dyDescent="0.3">
      <c r="A100" s="9">
        <v>7</v>
      </c>
      <c r="B100" s="4" t="s">
        <v>103</v>
      </c>
      <c r="C100" s="10">
        <f>VLOOKUP(B100,'[1]MUN PR'!C$2:$L$400,10,0)</f>
        <v>149</v>
      </c>
      <c r="D100" s="11">
        <v>32.779981457975559</v>
      </c>
      <c r="E100" s="12">
        <f t="shared" si="12"/>
        <v>34.418980530874336</v>
      </c>
      <c r="F100" s="12">
        <v>30</v>
      </c>
    </row>
    <row r="101" spans="1:6" hidden="1" outlineLevel="1" x14ac:dyDescent="0.3">
      <c r="A101" s="9">
        <v>7</v>
      </c>
      <c r="B101" s="4" t="s">
        <v>104</v>
      </c>
      <c r="C101" s="10">
        <f>VLOOKUP(B101,'[1]MUN PR'!C$2:$L$400,10,0)</f>
        <v>380</v>
      </c>
      <c r="D101" s="11">
        <v>83.599952711615515</v>
      </c>
      <c r="E101" s="12">
        <f t="shared" si="12"/>
        <v>87.779950347196291</v>
      </c>
      <c r="F101" s="12">
        <v>90</v>
      </c>
    </row>
    <row r="102" spans="1:6" hidden="1" outlineLevel="1" x14ac:dyDescent="0.3">
      <c r="A102" s="9">
        <v>7</v>
      </c>
      <c r="B102" s="4" t="s">
        <v>105</v>
      </c>
      <c r="C102" s="10">
        <f>VLOOKUP(B102,'[1]MUN PR'!C$2:$L$400,10,0)</f>
        <v>450</v>
      </c>
      <c r="D102" s="11">
        <v>98.999944000597324</v>
      </c>
      <c r="E102" s="12">
        <f t="shared" si="12"/>
        <v>103.94994120062719</v>
      </c>
      <c r="F102" s="12">
        <v>100</v>
      </c>
    </row>
    <row r="103" spans="1:6" hidden="1" outlineLevel="1" x14ac:dyDescent="0.3">
      <c r="A103" s="9">
        <v>7</v>
      </c>
      <c r="B103" s="4" t="s">
        <v>106</v>
      </c>
      <c r="C103" s="10">
        <f>VLOOKUP(B103,'[1]MUN PR'!C$2:$L$400,10,0)</f>
        <v>214</v>
      </c>
      <c r="D103" s="11">
        <v>47.079973369172947</v>
      </c>
      <c r="E103" s="12">
        <f t="shared" si="12"/>
        <v>49.433972037631591</v>
      </c>
      <c r="F103" s="12">
        <v>50</v>
      </c>
    </row>
    <row r="104" spans="1:6" hidden="1" outlineLevel="1" x14ac:dyDescent="0.3">
      <c r="A104" s="9">
        <v>7</v>
      </c>
      <c r="B104" s="4" t="s">
        <v>107</v>
      </c>
      <c r="C104" s="10">
        <f>VLOOKUP(B104,'[1]MUN PR'!C$2:$L$400,10,0)</f>
        <v>829</v>
      </c>
      <c r="D104" s="11">
        <v>182.37989683665594</v>
      </c>
      <c r="E104" s="12">
        <f t="shared" si="12"/>
        <v>191.49889167848875</v>
      </c>
      <c r="F104" s="12">
        <v>190</v>
      </c>
    </row>
    <row r="105" spans="1:6" hidden="1" outlineLevel="1" x14ac:dyDescent="0.3">
      <c r="A105" s="9">
        <v>7</v>
      </c>
      <c r="B105" s="4" t="s">
        <v>108</v>
      </c>
      <c r="C105" s="10">
        <f>VLOOKUP(B105,'[1]MUN PR'!C$2:$L$400,10,0)</f>
        <v>2259</v>
      </c>
      <c r="D105" s="11">
        <v>496.97971888299855</v>
      </c>
      <c r="E105" s="12">
        <f t="shared" si="12"/>
        <v>521.8287048271485</v>
      </c>
      <c r="F105" s="12">
        <v>520</v>
      </c>
    </row>
    <row r="106" spans="1:6" hidden="1" outlineLevel="1" x14ac:dyDescent="0.3">
      <c r="A106" s="9">
        <v>7</v>
      </c>
      <c r="B106" s="4" t="s">
        <v>109</v>
      </c>
      <c r="C106" s="10">
        <f>VLOOKUP(B106,'[1]MUN PR'!C$2:$L$400,10,0)</f>
        <v>385</v>
      </c>
      <c r="D106" s="11">
        <v>84.699952089399929</v>
      </c>
      <c r="E106" s="12">
        <f t="shared" si="12"/>
        <v>88.934949693869925</v>
      </c>
      <c r="F106" s="12">
        <v>90</v>
      </c>
    </row>
    <row r="107" spans="1:6" hidden="1" outlineLevel="1" x14ac:dyDescent="0.3">
      <c r="A107" s="9">
        <v>7</v>
      </c>
      <c r="B107" s="4" t="s">
        <v>110</v>
      </c>
      <c r="C107" s="10">
        <f>VLOOKUP(B107,'[1]MUN PR'!C$2:$L$400,10,0)</f>
        <v>159</v>
      </c>
      <c r="D107" s="11">
        <v>34.979980213544387</v>
      </c>
      <c r="E107" s="12">
        <f t="shared" si="12"/>
        <v>36.728979224221604</v>
      </c>
      <c r="F107" s="12">
        <v>40</v>
      </c>
    </row>
    <row r="108" spans="1:6" hidden="1" outlineLevel="1" x14ac:dyDescent="0.3">
      <c r="A108" s="9">
        <v>7</v>
      </c>
      <c r="B108" s="4" t="s">
        <v>111</v>
      </c>
      <c r="C108" s="10">
        <f>VLOOKUP(B108,'[1]MUN PR'!C$2:$L$400,10,0)</f>
        <v>119</v>
      </c>
      <c r="D108" s="11">
        <v>26.179985191269068</v>
      </c>
      <c r="E108" s="12">
        <f t="shared" si="12"/>
        <v>27.488984450832522</v>
      </c>
      <c r="F108" s="12">
        <v>30</v>
      </c>
    </row>
    <row r="109" spans="1:6" hidden="1" outlineLevel="1" x14ac:dyDescent="0.3">
      <c r="A109" s="9">
        <v>7</v>
      </c>
      <c r="B109" s="4" t="s">
        <v>112</v>
      </c>
      <c r="C109" s="10">
        <f>VLOOKUP(B109,'[1]MUN PR'!C$2:$L$400,10,0)</f>
        <v>232</v>
      </c>
      <c r="D109" s="11">
        <v>51.039971129196843</v>
      </c>
      <c r="E109" s="12">
        <f t="shared" si="12"/>
        <v>53.591969685656686</v>
      </c>
      <c r="F109" s="12">
        <v>50</v>
      </c>
    </row>
    <row r="110" spans="1:6" collapsed="1" x14ac:dyDescent="0.3">
      <c r="A110" s="38" t="s">
        <v>113</v>
      </c>
      <c r="B110" s="39"/>
      <c r="C110" s="40">
        <f t="shared" ref="C110:F110" si="13">SUM(C95:C109)</f>
        <v>7341</v>
      </c>
      <c r="D110" s="40">
        <v>1615.0190864630774</v>
      </c>
      <c r="E110" s="40">
        <f t="shared" si="13"/>
        <v>1695.7700407862314</v>
      </c>
      <c r="F110" s="40">
        <f t="shared" si="13"/>
        <v>1700</v>
      </c>
    </row>
    <row r="111" spans="1:6" hidden="1" outlineLevel="1" x14ac:dyDescent="0.3">
      <c r="A111" s="9">
        <v>8</v>
      </c>
      <c r="B111" s="4" t="s">
        <v>114</v>
      </c>
      <c r="C111" s="10">
        <f>VLOOKUP(B111,'[1]MUN PR'!C$2:$L$400,10,0)</f>
        <v>515</v>
      </c>
      <c r="D111" s="11">
        <v>113.29993591179472</v>
      </c>
      <c r="E111" s="12">
        <f t="shared" ref="E111:E137" si="14">D111+(D111*0.05)</f>
        <v>118.96493270738446</v>
      </c>
      <c r="F111" s="12">
        <v>120</v>
      </c>
    </row>
    <row r="112" spans="1:6" hidden="1" outlineLevel="1" x14ac:dyDescent="0.3">
      <c r="A112" s="9">
        <v>8</v>
      </c>
      <c r="B112" s="4" t="s">
        <v>115</v>
      </c>
      <c r="C112" s="10">
        <f>VLOOKUP(B112,'[1]MUN PR'!C$2:$L$400,10,0)</f>
        <v>310</v>
      </c>
      <c r="D112" s="11">
        <v>68.199961422633706</v>
      </c>
      <c r="E112" s="12">
        <f t="shared" si="14"/>
        <v>71.609959493765388</v>
      </c>
      <c r="F112" s="12">
        <v>70</v>
      </c>
    </row>
    <row r="113" spans="1:6" hidden="1" outlineLevel="1" x14ac:dyDescent="0.3">
      <c r="A113" s="9">
        <v>8</v>
      </c>
      <c r="B113" s="4" t="s">
        <v>116</v>
      </c>
      <c r="C113" s="10">
        <f>VLOOKUP(B113,'[1]MUN PR'!C$2:$L$400,10,0)</f>
        <v>143</v>
      </c>
      <c r="D113" s="11">
        <v>31.459982204634262</v>
      </c>
      <c r="E113" s="12">
        <f t="shared" si="14"/>
        <v>33.032981314865978</v>
      </c>
      <c r="F113" s="12">
        <v>30</v>
      </c>
    </row>
    <row r="114" spans="1:6" hidden="1" outlineLevel="1" x14ac:dyDescent="0.3">
      <c r="A114" s="9">
        <v>8</v>
      </c>
      <c r="B114" s="4" t="s">
        <v>117</v>
      </c>
      <c r="C114" s="10">
        <f>VLOOKUP(B114,'[1]MUN PR'!C$2:$L$400,10,0)</f>
        <v>68</v>
      </c>
      <c r="D114" s="11">
        <v>14.95999153786804</v>
      </c>
      <c r="E114" s="12">
        <f t="shared" si="14"/>
        <v>15.707991114761443</v>
      </c>
      <c r="F114" s="12">
        <v>20</v>
      </c>
    </row>
    <row r="115" spans="1:6" hidden="1" outlineLevel="1" x14ac:dyDescent="0.3">
      <c r="A115" s="9">
        <v>8</v>
      </c>
      <c r="B115" s="4" t="s">
        <v>118</v>
      </c>
      <c r="C115" s="10">
        <f>VLOOKUP(B115,'[1]MUN PR'!C$2:$L$400,10,0)</f>
        <v>159</v>
      </c>
      <c r="D115" s="11">
        <v>34.979980213544387</v>
      </c>
      <c r="E115" s="12">
        <f t="shared" si="14"/>
        <v>36.728979224221604</v>
      </c>
      <c r="F115" s="12">
        <v>40</v>
      </c>
    </row>
    <row r="116" spans="1:6" hidden="1" outlineLevel="1" x14ac:dyDescent="0.3">
      <c r="A116" s="9">
        <v>8</v>
      </c>
      <c r="B116" s="4" t="s">
        <v>119</v>
      </c>
      <c r="C116" s="10">
        <f>VLOOKUP(B116,'[1]MUN PR'!C$2:$L$400,10,0)</f>
        <v>691</v>
      </c>
      <c r="D116" s="11">
        <v>152.01991400980612</v>
      </c>
      <c r="E116" s="12">
        <f t="shared" si="14"/>
        <v>159.62090971029642</v>
      </c>
      <c r="F116" s="12">
        <v>160</v>
      </c>
    </row>
    <row r="117" spans="1:6" hidden="1" outlineLevel="1" x14ac:dyDescent="0.3">
      <c r="A117" s="9">
        <v>8</v>
      </c>
      <c r="B117" s="4" t="s">
        <v>120</v>
      </c>
      <c r="C117" s="10">
        <f>VLOOKUP(B117,'[1]MUN PR'!C$2:$L$400,10,0)</f>
        <v>120</v>
      </c>
      <c r="D117" s="11">
        <v>26.399985066825952</v>
      </c>
      <c r="E117" s="12">
        <f t="shared" si="14"/>
        <v>27.719984320167249</v>
      </c>
      <c r="F117" s="12">
        <v>30</v>
      </c>
    </row>
    <row r="118" spans="1:6" hidden="1" outlineLevel="1" x14ac:dyDescent="0.3">
      <c r="A118" s="9">
        <v>8</v>
      </c>
      <c r="B118" s="4" t="s">
        <v>121</v>
      </c>
      <c r="C118" s="10">
        <f>VLOOKUP(B118,'[1]MUN PR'!C$2:$L$400,10,0)</f>
        <v>1044</v>
      </c>
      <c r="D118" s="11">
        <v>229.67987008138579</v>
      </c>
      <c r="E118" s="12">
        <f t="shared" si="14"/>
        <v>241.16386358545509</v>
      </c>
      <c r="F118" s="12">
        <v>240</v>
      </c>
    </row>
    <row r="119" spans="1:6" hidden="1" outlineLevel="1" x14ac:dyDescent="0.3">
      <c r="A119" s="9">
        <v>8</v>
      </c>
      <c r="B119" s="4" t="s">
        <v>122</v>
      </c>
      <c r="C119" s="10">
        <f>VLOOKUP(B119,'[1]MUN PR'!C$2:$L$400,10,0)</f>
        <v>188</v>
      </c>
      <c r="D119" s="11">
        <v>41.359976604693991</v>
      </c>
      <c r="E119" s="12">
        <f t="shared" si="14"/>
        <v>43.42797543492869</v>
      </c>
      <c r="F119" s="12">
        <v>40</v>
      </c>
    </row>
    <row r="120" spans="1:6" hidden="1" outlineLevel="1" x14ac:dyDescent="0.3">
      <c r="A120" s="9">
        <v>8</v>
      </c>
      <c r="B120" s="4" t="s">
        <v>123</v>
      </c>
      <c r="C120" s="10">
        <f>VLOOKUP(B120,'[1]MUN PR'!C$2:$L$400,10,0)</f>
        <v>152</v>
      </c>
      <c r="D120" s="11">
        <v>33.439981084646206</v>
      </c>
      <c r="E120" s="12">
        <f t="shared" si="14"/>
        <v>35.111980138878515</v>
      </c>
      <c r="F120" s="12">
        <v>30</v>
      </c>
    </row>
    <row r="121" spans="1:6" hidden="1" outlineLevel="1" x14ac:dyDescent="0.3">
      <c r="A121" s="9">
        <v>8</v>
      </c>
      <c r="B121" s="4" t="s">
        <v>124</v>
      </c>
      <c r="C121" s="10">
        <f>VLOOKUP(B121,'[1]MUN PR'!C$2:$L$400,10,0)</f>
        <v>2463</v>
      </c>
      <c r="D121" s="11">
        <v>541.85969349660263</v>
      </c>
      <c r="E121" s="12">
        <f t="shared" si="14"/>
        <v>568.95267817143281</v>
      </c>
      <c r="F121" s="12">
        <v>570</v>
      </c>
    </row>
    <row r="122" spans="1:6" hidden="1" outlineLevel="1" x14ac:dyDescent="0.3">
      <c r="A122" s="9">
        <v>8</v>
      </c>
      <c r="B122" s="4" t="s">
        <v>125</v>
      </c>
      <c r="C122" s="10">
        <f>VLOOKUP(B122,'[1]MUN PR'!C$2:$L$400,10,0)</f>
        <v>72</v>
      </c>
      <c r="D122" s="11">
        <v>15.839991040095573</v>
      </c>
      <c r="E122" s="12">
        <f t="shared" si="14"/>
        <v>16.631990592100351</v>
      </c>
      <c r="F122" s="12">
        <v>20</v>
      </c>
    </row>
    <row r="123" spans="1:6" hidden="1" outlineLevel="1" x14ac:dyDescent="0.3">
      <c r="A123" s="9">
        <v>8</v>
      </c>
      <c r="B123" s="4" t="s">
        <v>126</v>
      </c>
      <c r="C123" s="10">
        <f>VLOOKUP(B123,'[1]MUN PR'!C$2:$L$400,10,0)</f>
        <v>482</v>
      </c>
      <c r="D123" s="11">
        <v>106.03994001841758</v>
      </c>
      <c r="E123" s="12">
        <f t="shared" si="14"/>
        <v>111.34193701933846</v>
      </c>
      <c r="F123" s="12">
        <v>110</v>
      </c>
    </row>
    <row r="124" spans="1:6" hidden="1" outlineLevel="1" x14ac:dyDescent="0.3">
      <c r="A124" s="9">
        <v>8</v>
      </c>
      <c r="B124" s="4" t="s">
        <v>127</v>
      </c>
      <c r="C124" s="10">
        <f>VLOOKUP(B124,'[1]MUN PR'!C$2:$L$400,10,0)</f>
        <v>153</v>
      </c>
      <c r="D124" s="11">
        <v>33.659980960203093</v>
      </c>
      <c r="E124" s="12">
        <f t="shared" si="14"/>
        <v>35.342980008213246</v>
      </c>
      <c r="F124" s="12">
        <v>30</v>
      </c>
    </row>
    <row r="125" spans="1:6" hidden="1" outlineLevel="1" x14ac:dyDescent="0.3">
      <c r="A125" s="9">
        <v>8</v>
      </c>
      <c r="B125" s="4" t="s">
        <v>128</v>
      </c>
      <c r="C125" s="10">
        <f>VLOOKUP(B125,'[1]MUN PR'!C$2:$L$400,10,0)</f>
        <v>368</v>
      </c>
      <c r="D125" s="11">
        <v>80.959954204932927</v>
      </c>
      <c r="E125" s="12">
        <f t="shared" si="14"/>
        <v>85.007951915179575</v>
      </c>
      <c r="F125" s="12">
        <v>80</v>
      </c>
    </row>
    <row r="126" spans="1:6" hidden="1" outlineLevel="1" x14ac:dyDescent="0.3">
      <c r="A126" s="9">
        <v>8</v>
      </c>
      <c r="B126" s="4" t="s">
        <v>129</v>
      </c>
      <c r="C126" s="10">
        <f>VLOOKUP(B126,'[1]MUN PR'!C$2:$L$400,10,0)</f>
        <v>251</v>
      </c>
      <c r="D126" s="11">
        <v>55.219968764777619</v>
      </c>
      <c r="E126" s="12">
        <f t="shared" si="14"/>
        <v>57.980967203016498</v>
      </c>
      <c r="F126" s="12">
        <v>60</v>
      </c>
    </row>
    <row r="127" spans="1:6" hidden="1" outlineLevel="1" x14ac:dyDescent="0.3">
      <c r="A127" s="9">
        <v>8</v>
      </c>
      <c r="B127" s="4" t="s">
        <v>130</v>
      </c>
      <c r="C127" s="10">
        <f>VLOOKUP(B127,'[1]MUN PR'!C$2:$L$400,10,0)</f>
        <v>76</v>
      </c>
      <c r="D127" s="11">
        <v>16.719990542323103</v>
      </c>
      <c r="E127" s="12">
        <f t="shared" si="14"/>
        <v>17.555990069439257</v>
      </c>
      <c r="F127" s="12">
        <v>20</v>
      </c>
    </row>
    <row r="128" spans="1:6" hidden="1" outlineLevel="1" x14ac:dyDescent="0.3">
      <c r="A128" s="9">
        <v>8</v>
      </c>
      <c r="B128" s="4" t="s">
        <v>131</v>
      </c>
      <c r="C128" s="10">
        <f>VLOOKUP(B128,'[1]MUN PR'!C$2:$L$400,10,0)</f>
        <v>563</v>
      </c>
      <c r="D128" s="11">
        <v>123.8599299385251</v>
      </c>
      <c r="E128" s="12">
        <f t="shared" si="14"/>
        <v>130.05292643545135</v>
      </c>
      <c r="F128" s="12">
        <v>130</v>
      </c>
    </row>
    <row r="129" spans="1:7" hidden="1" outlineLevel="1" x14ac:dyDescent="0.3">
      <c r="A129" s="9">
        <v>8</v>
      </c>
      <c r="B129" s="4" t="s">
        <v>132</v>
      </c>
      <c r="C129" s="10">
        <f>VLOOKUP(B129,'[1]MUN PR'!C$2:$L$400,10,0)</f>
        <v>211</v>
      </c>
      <c r="D129" s="11">
        <v>46.4199737425023</v>
      </c>
      <c r="E129" s="12">
        <f t="shared" si="14"/>
        <v>48.740972429627412</v>
      </c>
      <c r="F129" s="12">
        <v>50</v>
      </c>
    </row>
    <row r="130" spans="1:7" hidden="1" outlineLevel="1" x14ac:dyDescent="0.3">
      <c r="A130" s="9">
        <v>8</v>
      </c>
      <c r="B130" s="4" t="s">
        <v>133</v>
      </c>
      <c r="C130" s="10">
        <f>VLOOKUP(B130,'[1]MUN PR'!C$2:$L$400,10,0)</f>
        <v>589</v>
      </c>
      <c r="D130" s="11">
        <v>129.57992670300405</v>
      </c>
      <c r="E130" s="12">
        <f t="shared" si="14"/>
        <v>136.05892303815426</v>
      </c>
      <c r="F130" s="12">
        <v>140</v>
      </c>
    </row>
    <row r="131" spans="1:7" hidden="1" outlineLevel="1" x14ac:dyDescent="0.3">
      <c r="A131" s="9">
        <v>8</v>
      </c>
      <c r="B131" s="4" t="s">
        <v>134</v>
      </c>
      <c r="C131" s="10">
        <f>VLOOKUP(B131,'[1]MUN PR'!C$2:$L$400,10,0)</f>
        <v>197</v>
      </c>
      <c r="D131" s="11">
        <v>43.339975484705938</v>
      </c>
      <c r="E131" s="12">
        <f t="shared" si="14"/>
        <v>45.506974258941234</v>
      </c>
      <c r="F131" s="12">
        <v>50</v>
      </c>
    </row>
    <row r="132" spans="1:7" hidden="1" outlineLevel="1" x14ac:dyDescent="0.3">
      <c r="A132" s="9">
        <v>8</v>
      </c>
      <c r="B132" s="4" t="s">
        <v>135</v>
      </c>
      <c r="C132" s="10">
        <f>VLOOKUP(B132,'[1]MUN PR'!C$2:$L$400,10,0)</f>
        <v>133</v>
      </c>
      <c r="D132" s="11">
        <v>29.25998344906543</v>
      </c>
      <c r="E132" s="12">
        <f t="shared" si="14"/>
        <v>30.722982621518703</v>
      </c>
      <c r="F132" s="12">
        <v>30</v>
      </c>
    </row>
    <row r="133" spans="1:7" hidden="1" outlineLevel="1" x14ac:dyDescent="0.3">
      <c r="A133" s="9">
        <v>8</v>
      </c>
      <c r="B133" s="4" t="s">
        <v>136</v>
      </c>
      <c r="C133" s="10">
        <f>VLOOKUP(B133,'[1]MUN PR'!C$2:$L$400,10,0)</f>
        <v>421</v>
      </c>
      <c r="D133" s="11">
        <v>92.619947609447721</v>
      </c>
      <c r="E133" s="12">
        <f t="shared" si="14"/>
        <v>97.2509449899201</v>
      </c>
      <c r="F133" s="12">
        <v>100</v>
      </c>
    </row>
    <row r="134" spans="1:7" hidden="1" outlineLevel="1" x14ac:dyDescent="0.3">
      <c r="A134" s="9">
        <v>8</v>
      </c>
      <c r="B134" s="4" t="s">
        <v>137</v>
      </c>
      <c r="C134" s="10">
        <f>VLOOKUP(B134,'[1]MUN PR'!C$2:$L$400,10,0)</f>
        <v>405</v>
      </c>
      <c r="D134" s="11">
        <v>89.099949600537585</v>
      </c>
      <c r="E134" s="12">
        <f t="shared" si="14"/>
        <v>93.55494708056446</v>
      </c>
      <c r="F134" s="12">
        <v>90</v>
      </c>
    </row>
    <row r="135" spans="1:7" hidden="1" outlineLevel="1" x14ac:dyDescent="0.3">
      <c r="A135" s="9">
        <v>8</v>
      </c>
      <c r="B135" s="4" t="s">
        <v>138</v>
      </c>
      <c r="C135" s="10">
        <f>VLOOKUP(B135,'[1]MUN PR'!C$2:$L$400,10,0)</f>
        <v>598</v>
      </c>
      <c r="D135" s="11">
        <v>131.559925583016</v>
      </c>
      <c r="E135" s="12">
        <f t="shared" si="14"/>
        <v>138.13792186216679</v>
      </c>
      <c r="F135" s="12">
        <v>140</v>
      </c>
    </row>
    <row r="136" spans="1:7" hidden="1" outlineLevel="1" x14ac:dyDescent="0.3">
      <c r="A136" s="9">
        <v>8</v>
      </c>
      <c r="B136" s="4" t="s">
        <v>139</v>
      </c>
      <c r="C136" s="10">
        <f>VLOOKUP(B136,'[1]MUN PR'!C$2:$L$400,10,0)</f>
        <v>272</v>
      </c>
      <c r="D136" s="11">
        <v>59.839966151472161</v>
      </c>
      <c r="E136" s="12">
        <f t="shared" si="14"/>
        <v>62.831964459045771</v>
      </c>
      <c r="F136" s="12">
        <v>60</v>
      </c>
    </row>
    <row r="137" spans="1:7" hidden="1" outlineLevel="1" x14ac:dyDescent="0.3">
      <c r="A137" s="9">
        <v>8</v>
      </c>
      <c r="B137" s="4" t="s">
        <v>140</v>
      </c>
      <c r="C137" s="10">
        <f>VLOOKUP(B137,'[1]MUN PR'!C$2:$L$400,10,0)</f>
        <v>279</v>
      </c>
      <c r="D137" s="11">
        <v>61.379965280370342</v>
      </c>
      <c r="E137" s="12">
        <f t="shared" si="14"/>
        <v>64.44896354438886</v>
      </c>
      <c r="F137" s="12">
        <v>60</v>
      </c>
    </row>
    <row r="138" spans="1:7" collapsed="1" x14ac:dyDescent="0.3">
      <c r="A138" s="38" t="s">
        <v>141</v>
      </c>
      <c r="B138" s="39"/>
      <c r="C138" s="40">
        <f t="shared" ref="C138:F138" si="15">SUM(C111:C137)</f>
        <v>10923</v>
      </c>
      <c r="D138" s="40">
        <v>2403.0586407078326</v>
      </c>
      <c r="E138" s="40">
        <f t="shared" si="15"/>
        <v>2523.2115727432242</v>
      </c>
      <c r="F138" s="40">
        <f t="shared" si="15"/>
        <v>2520</v>
      </c>
    </row>
    <row r="139" spans="1:7" hidden="1" outlineLevel="1" x14ac:dyDescent="0.3">
      <c r="A139" s="9">
        <v>9</v>
      </c>
      <c r="B139" s="4" t="s">
        <v>142</v>
      </c>
      <c r="C139" s="10">
        <f>VLOOKUP(B139,'[1]MUN PR'!C$2:$L$400,10,0)</f>
        <v>6361</v>
      </c>
      <c r="D139" s="11">
        <v>1399.4192084173324</v>
      </c>
      <c r="E139" s="12">
        <f t="shared" ref="E139:E147" si="16">D139+(D139*0.05)</f>
        <v>1469.3901688381989</v>
      </c>
      <c r="F139" s="12">
        <v>1470</v>
      </c>
      <c r="G139" s="18"/>
    </row>
    <row r="140" spans="1:7" hidden="1" outlineLevel="1" x14ac:dyDescent="0.3">
      <c r="A140" s="9">
        <v>9</v>
      </c>
      <c r="B140" s="4" t="s">
        <v>143</v>
      </c>
      <c r="C140" s="10">
        <f>VLOOKUP(B140,'[1]MUN PR'!C$2:$L$400,10,0)</f>
        <v>376</v>
      </c>
      <c r="D140" s="11">
        <v>82.719953209387981</v>
      </c>
      <c r="E140" s="12">
        <f t="shared" si="16"/>
        <v>86.855950869857381</v>
      </c>
      <c r="F140" s="12">
        <v>90</v>
      </c>
      <c r="G140" s="18"/>
    </row>
    <row r="141" spans="1:7" hidden="1" outlineLevel="1" x14ac:dyDescent="0.3">
      <c r="A141" s="9">
        <v>9</v>
      </c>
      <c r="B141" s="4" t="s">
        <v>144</v>
      </c>
      <c r="C141" s="10">
        <f>VLOOKUP(B141,'[1]MUN PR'!C$2:$L$400,10,0)</f>
        <v>489</v>
      </c>
      <c r="D141" s="11">
        <v>107.57993914731576</v>
      </c>
      <c r="E141" s="12">
        <f t="shared" si="16"/>
        <v>112.95893610468154</v>
      </c>
      <c r="F141" s="12">
        <v>110</v>
      </c>
      <c r="G141" s="18"/>
    </row>
    <row r="142" spans="1:7" hidden="1" outlineLevel="1" x14ac:dyDescent="0.3">
      <c r="A142" s="9">
        <v>9</v>
      </c>
      <c r="B142" s="4" t="s">
        <v>145</v>
      </c>
      <c r="C142" s="10">
        <f>VLOOKUP(B142,'[1]MUN PR'!C$2:$L$400,10,0)</f>
        <v>1226</v>
      </c>
      <c r="D142" s="11">
        <v>269.7198474327385</v>
      </c>
      <c r="E142" s="12">
        <f t="shared" si="16"/>
        <v>283.20583980437544</v>
      </c>
      <c r="F142" s="12">
        <v>280</v>
      </c>
      <c r="G142" s="18"/>
    </row>
    <row r="143" spans="1:7" hidden="1" outlineLevel="1" x14ac:dyDescent="0.3">
      <c r="A143" s="9">
        <v>9</v>
      </c>
      <c r="B143" s="4" t="s">
        <v>146</v>
      </c>
      <c r="C143" s="10">
        <f>VLOOKUP(B143,'[1]MUN PR'!C$2:$L$400,10,0)</f>
        <v>449</v>
      </c>
      <c r="D143" s="11">
        <v>98.779944125040444</v>
      </c>
      <c r="E143" s="12">
        <f t="shared" si="16"/>
        <v>103.71894133129247</v>
      </c>
      <c r="F143" s="12">
        <v>110</v>
      </c>
      <c r="G143" s="18"/>
    </row>
    <row r="144" spans="1:7" hidden="1" outlineLevel="1" x14ac:dyDescent="0.3">
      <c r="A144" s="9">
        <v>9</v>
      </c>
      <c r="B144" s="4" t="s">
        <v>147</v>
      </c>
      <c r="C144" s="10">
        <f>VLOOKUP(B144,'[1]MUN PR'!C$2:$L$400,10,0)</f>
        <v>144</v>
      </c>
      <c r="D144" s="11">
        <v>31.679982080191145</v>
      </c>
      <c r="E144" s="12">
        <f t="shared" si="16"/>
        <v>33.263981184200702</v>
      </c>
      <c r="F144" s="12">
        <v>30</v>
      </c>
      <c r="G144" s="18"/>
    </row>
    <row r="145" spans="1:7" hidden="1" outlineLevel="1" x14ac:dyDescent="0.3">
      <c r="A145" s="9">
        <v>9</v>
      </c>
      <c r="B145" s="4" t="s">
        <v>148</v>
      </c>
      <c r="C145" s="10">
        <f>VLOOKUP(B145,'[1]MUN PR'!C$2:$L$400,10,0)</f>
        <v>699</v>
      </c>
      <c r="D145" s="11">
        <v>153.77991301426118</v>
      </c>
      <c r="E145" s="12">
        <f t="shared" si="16"/>
        <v>161.46890866497424</v>
      </c>
      <c r="F145" s="12">
        <v>160</v>
      </c>
      <c r="G145" s="18"/>
    </row>
    <row r="146" spans="1:7" hidden="1" outlineLevel="1" x14ac:dyDescent="0.3">
      <c r="A146" s="9">
        <v>9</v>
      </c>
      <c r="B146" s="4" t="s">
        <v>149</v>
      </c>
      <c r="C146" s="10">
        <f>VLOOKUP(B146,'[1]MUN PR'!C$2:$L$400,10,0)</f>
        <v>845</v>
      </c>
      <c r="D146" s="11">
        <v>185.89989484556608</v>
      </c>
      <c r="E146" s="12">
        <f t="shared" si="16"/>
        <v>195.19488958784439</v>
      </c>
      <c r="F146" s="12">
        <v>200</v>
      </c>
      <c r="G146" s="18"/>
    </row>
    <row r="147" spans="1:7" hidden="1" outlineLevel="1" x14ac:dyDescent="0.3">
      <c r="A147" s="9">
        <v>9</v>
      </c>
      <c r="B147" s="4" t="s">
        <v>150</v>
      </c>
      <c r="C147" s="10">
        <f>VLOOKUP(B147,'[1]MUN PR'!C$2:$L$400,10,0)</f>
        <v>189</v>
      </c>
      <c r="D147" s="11">
        <v>41.579976480250878</v>
      </c>
      <c r="E147" s="12">
        <f t="shared" si="16"/>
        <v>43.658975304263421</v>
      </c>
      <c r="F147" s="12">
        <v>40</v>
      </c>
      <c r="G147" s="18"/>
    </row>
    <row r="148" spans="1:7" collapsed="1" x14ac:dyDescent="0.3">
      <c r="A148" s="38" t="s">
        <v>151</v>
      </c>
      <c r="B148" s="39"/>
      <c r="C148" s="40">
        <f t="shared" ref="C148:F148" si="17">SUM(C139:C147)</f>
        <v>10778</v>
      </c>
      <c r="D148" s="40">
        <v>2371.1586587520842</v>
      </c>
      <c r="E148" s="40">
        <f t="shared" si="17"/>
        <v>2489.7165916896888</v>
      </c>
      <c r="F148" s="40">
        <f t="shared" si="17"/>
        <v>2490</v>
      </c>
      <c r="G148" s="18"/>
    </row>
    <row r="149" spans="1:7" hidden="1" outlineLevel="1" x14ac:dyDescent="0.3">
      <c r="A149" s="9">
        <v>10</v>
      </c>
      <c r="B149" s="4" t="s">
        <v>152</v>
      </c>
      <c r="C149" s="10">
        <f>VLOOKUP(B149,'[1]MUN PR'!C$2:$L$400,10,0)</f>
        <v>108</v>
      </c>
      <c r="D149" s="11">
        <v>23.759986560143357</v>
      </c>
      <c r="E149" s="12">
        <f t="shared" ref="E149:E173" si="18">D149+(D149*0.05)</f>
        <v>24.947985888150527</v>
      </c>
      <c r="F149" s="12">
        <v>20</v>
      </c>
      <c r="G149" s="18"/>
    </row>
    <row r="150" spans="1:7" hidden="1" outlineLevel="1" x14ac:dyDescent="0.3">
      <c r="A150" s="9">
        <v>10</v>
      </c>
      <c r="B150" s="4" t="s">
        <v>153</v>
      </c>
      <c r="C150" s="10">
        <f>VLOOKUP(B150,'[1]MUN PR'!C$2:$L$400,10,0)</f>
        <v>275</v>
      </c>
      <c r="D150" s="11">
        <v>60.499965778142808</v>
      </c>
      <c r="E150" s="12">
        <f t="shared" si="18"/>
        <v>63.52496406704995</v>
      </c>
      <c r="F150" s="12">
        <v>60</v>
      </c>
      <c r="G150" s="18"/>
    </row>
    <row r="151" spans="1:7" hidden="1" outlineLevel="1" x14ac:dyDescent="0.3">
      <c r="A151" s="9">
        <v>10</v>
      </c>
      <c r="B151" s="4" t="s">
        <v>154</v>
      </c>
      <c r="C151" s="10">
        <f>VLOOKUP(B151,'[1]MUN PR'!C$2:$L$400,10,0)</f>
        <v>156</v>
      </c>
      <c r="D151" s="11">
        <v>34.31998058687374</v>
      </c>
      <c r="E151" s="12">
        <f t="shared" si="18"/>
        <v>36.035979616217425</v>
      </c>
      <c r="F151" s="12">
        <v>40</v>
      </c>
      <c r="G151" s="18"/>
    </row>
    <row r="152" spans="1:7" hidden="1" outlineLevel="1" x14ac:dyDescent="0.3">
      <c r="A152" s="9">
        <v>10</v>
      </c>
      <c r="B152" s="4" t="s">
        <v>155</v>
      </c>
      <c r="C152" s="10">
        <f>VLOOKUP(B152,'[1]MUN PR'!C$2:$L$400,10,0)</f>
        <v>378</v>
      </c>
      <c r="D152" s="11">
        <v>83.159952960501755</v>
      </c>
      <c r="E152" s="12">
        <f t="shared" si="18"/>
        <v>87.317950608526843</v>
      </c>
      <c r="F152" s="12">
        <v>90</v>
      </c>
      <c r="G152" s="18"/>
    </row>
    <row r="153" spans="1:7" hidden="1" outlineLevel="1" x14ac:dyDescent="0.3">
      <c r="A153" s="9">
        <v>10</v>
      </c>
      <c r="B153" s="4" t="s">
        <v>156</v>
      </c>
      <c r="C153" s="10">
        <f>VLOOKUP(B153,'[1]MUN PR'!C$2:$L$400,10,0)</f>
        <v>131</v>
      </c>
      <c r="D153" s="11">
        <v>28.819983697951667</v>
      </c>
      <c r="E153" s="12">
        <f t="shared" si="18"/>
        <v>30.260982882849252</v>
      </c>
      <c r="F153" s="12">
        <v>30</v>
      </c>
      <c r="G153" s="18"/>
    </row>
    <row r="154" spans="1:7" hidden="1" outlineLevel="1" x14ac:dyDescent="0.3">
      <c r="A154" s="9">
        <v>10</v>
      </c>
      <c r="B154" s="4" t="s">
        <v>157</v>
      </c>
      <c r="C154" s="10">
        <f>VLOOKUP(B154,'[1]MUN PR'!C$2:$L$400,10,0)</f>
        <v>519</v>
      </c>
      <c r="D154" s="11">
        <v>114.17993541402224</v>
      </c>
      <c r="E154" s="12">
        <f t="shared" si="18"/>
        <v>119.88893218472336</v>
      </c>
      <c r="F154" s="12">
        <v>120</v>
      </c>
      <c r="G154" s="18"/>
    </row>
    <row r="155" spans="1:7" hidden="1" outlineLevel="1" x14ac:dyDescent="0.3">
      <c r="A155" s="9">
        <v>10</v>
      </c>
      <c r="B155" s="4" t="s">
        <v>158</v>
      </c>
      <c r="C155" s="10">
        <f>VLOOKUP(B155,'[1]MUN PR'!C$2:$L$400,10,0)</f>
        <v>8089</v>
      </c>
      <c r="D155" s="11">
        <v>1779.5789933796261</v>
      </c>
      <c r="E155" s="12">
        <f t="shared" si="18"/>
        <v>1868.5579430486075</v>
      </c>
      <c r="F155" s="12">
        <v>1870</v>
      </c>
      <c r="G155" s="18"/>
    </row>
    <row r="156" spans="1:7" hidden="1" outlineLevel="1" x14ac:dyDescent="0.3">
      <c r="A156" s="9">
        <v>10</v>
      </c>
      <c r="B156" s="4" t="s">
        <v>159</v>
      </c>
      <c r="C156" s="10">
        <f>VLOOKUP(B156,'[1]MUN PR'!C$2:$L$400,10,0)</f>
        <v>275</v>
      </c>
      <c r="D156" s="11">
        <v>60.499965778142808</v>
      </c>
      <c r="E156" s="12">
        <f t="shared" si="18"/>
        <v>63.52496406704995</v>
      </c>
      <c r="F156" s="12">
        <v>60</v>
      </c>
      <c r="G156" s="18"/>
    </row>
    <row r="157" spans="1:7" hidden="1" outlineLevel="1" x14ac:dyDescent="0.3">
      <c r="A157" s="9">
        <v>10</v>
      </c>
      <c r="B157" s="4" t="s">
        <v>160</v>
      </c>
      <c r="C157" s="10">
        <f>VLOOKUP(B157,'[1]MUN PR'!C$2:$L$400,10,0)</f>
        <v>388</v>
      </c>
      <c r="D157" s="11">
        <v>85.359951716070583</v>
      </c>
      <c r="E157" s="12">
        <f t="shared" si="18"/>
        <v>89.627949301874111</v>
      </c>
      <c r="F157" s="12">
        <v>90</v>
      </c>
      <c r="G157" s="18"/>
    </row>
    <row r="158" spans="1:7" hidden="1" outlineLevel="1" x14ac:dyDescent="0.3">
      <c r="A158" s="9">
        <v>10</v>
      </c>
      <c r="B158" s="4" t="s">
        <v>161</v>
      </c>
      <c r="C158" s="10">
        <f>VLOOKUP(B158,'[1]MUN PR'!C$2:$L$400,10,0)</f>
        <v>511</v>
      </c>
      <c r="D158" s="11">
        <v>112.41993640956719</v>
      </c>
      <c r="E158" s="12">
        <f t="shared" si="18"/>
        <v>118.04093323004554</v>
      </c>
      <c r="F158" s="12">
        <v>120</v>
      </c>
      <c r="G158" s="18"/>
    </row>
    <row r="159" spans="1:7" hidden="1" outlineLevel="1" x14ac:dyDescent="0.3">
      <c r="A159" s="9">
        <v>10</v>
      </c>
      <c r="B159" s="4" t="s">
        <v>162</v>
      </c>
      <c r="C159" s="10">
        <f>VLOOKUP(B159,'[1]MUN PR'!C$2:$L$400,10,0)</f>
        <v>98</v>
      </c>
      <c r="D159" s="11">
        <v>21.559987804574529</v>
      </c>
      <c r="E159" s="12">
        <f t="shared" si="18"/>
        <v>22.637987194803255</v>
      </c>
      <c r="F159" s="12">
        <v>20</v>
      </c>
      <c r="G159" s="18"/>
    </row>
    <row r="160" spans="1:7" hidden="1" outlineLevel="1" x14ac:dyDescent="0.3">
      <c r="A160" s="9">
        <v>10</v>
      </c>
      <c r="B160" s="4" t="s">
        <v>163</v>
      </c>
      <c r="C160" s="10">
        <f>VLOOKUP(B160,'[1]MUN PR'!C$2:$L$400,10,0)</f>
        <v>163</v>
      </c>
      <c r="D160" s="11">
        <v>35.859979715771921</v>
      </c>
      <c r="E160" s="12">
        <f t="shared" si="18"/>
        <v>37.652978701560514</v>
      </c>
      <c r="F160" s="12">
        <v>40</v>
      </c>
      <c r="G160" s="18"/>
    </row>
    <row r="161" spans="1:7" hidden="1" outlineLevel="1" x14ac:dyDescent="0.3">
      <c r="A161" s="9">
        <v>10</v>
      </c>
      <c r="B161" s="4" t="s">
        <v>164</v>
      </c>
      <c r="C161" s="10">
        <f>VLOOKUP(B161,'[1]MUN PR'!C$2:$L$400,10,0)</f>
        <v>292</v>
      </c>
      <c r="D161" s="11">
        <v>64.239963662609824</v>
      </c>
      <c r="E161" s="12">
        <f t="shared" si="18"/>
        <v>67.451961845740314</v>
      </c>
      <c r="F161" s="12">
        <v>70</v>
      </c>
      <c r="G161" s="18"/>
    </row>
    <row r="162" spans="1:7" hidden="1" outlineLevel="1" x14ac:dyDescent="0.3">
      <c r="A162" s="9">
        <v>10</v>
      </c>
      <c r="B162" s="4" t="s">
        <v>165</v>
      </c>
      <c r="C162" s="10">
        <f>VLOOKUP(B162,'[1]MUN PR'!C$2:$L$400,10,0)</f>
        <v>427</v>
      </c>
      <c r="D162" s="11">
        <v>93.939946862789014</v>
      </c>
      <c r="E162" s="12">
        <f t="shared" si="18"/>
        <v>98.636944205928472</v>
      </c>
      <c r="F162" s="12">
        <v>100</v>
      </c>
      <c r="G162" s="18"/>
    </row>
    <row r="163" spans="1:7" hidden="1" outlineLevel="1" x14ac:dyDescent="0.3">
      <c r="A163" s="9">
        <v>10</v>
      </c>
      <c r="B163" s="4" t="s">
        <v>166</v>
      </c>
      <c r="C163" s="10">
        <f>VLOOKUP(B163,'[1]MUN PR'!C$2:$L$400,10,0)</f>
        <v>199</v>
      </c>
      <c r="D163" s="11">
        <v>43.779975235819705</v>
      </c>
      <c r="E163" s="12">
        <f t="shared" si="18"/>
        <v>45.968973997610689</v>
      </c>
      <c r="F163" s="12">
        <v>50</v>
      </c>
      <c r="G163" s="18"/>
    </row>
    <row r="164" spans="1:7" hidden="1" outlineLevel="1" x14ac:dyDescent="0.3">
      <c r="A164" s="9">
        <v>10</v>
      </c>
      <c r="B164" s="4" t="s">
        <v>167</v>
      </c>
      <c r="C164" s="10">
        <f>VLOOKUP(B164,'[1]MUN PR'!C$2:$L$400,10,0)</f>
        <v>88</v>
      </c>
      <c r="D164" s="11">
        <v>19.359989049005698</v>
      </c>
      <c r="E164" s="12">
        <f t="shared" si="18"/>
        <v>20.327988501455984</v>
      </c>
      <c r="F164" s="12">
        <v>20</v>
      </c>
      <c r="G164" s="18"/>
    </row>
    <row r="165" spans="1:7" hidden="1" outlineLevel="1" x14ac:dyDescent="0.3">
      <c r="A165" s="9">
        <v>10</v>
      </c>
      <c r="B165" s="4" t="s">
        <v>168</v>
      </c>
      <c r="C165" s="10">
        <f>VLOOKUP(B165,'[1]MUN PR'!C$2:$L$400,10,0)</f>
        <v>83</v>
      </c>
      <c r="D165" s="11">
        <v>18.259989671221284</v>
      </c>
      <c r="E165" s="12">
        <f t="shared" si="18"/>
        <v>19.17298915478235</v>
      </c>
      <c r="F165" s="12">
        <v>20</v>
      </c>
      <c r="G165" s="18"/>
    </row>
    <row r="166" spans="1:7" hidden="1" outlineLevel="1" x14ac:dyDescent="0.3">
      <c r="A166" s="9">
        <v>10</v>
      </c>
      <c r="B166" s="4" t="s">
        <v>169</v>
      </c>
      <c r="C166" s="10">
        <f>VLOOKUP(B166,'[1]MUN PR'!C$2:$L$400,10,0)</f>
        <v>362</v>
      </c>
      <c r="D166" s="11">
        <v>79.639954951591619</v>
      </c>
      <c r="E166" s="12">
        <f t="shared" si="18"/>
        <v>83.621952699171203</v>
      </c>
      <c r="F166" s="12">
        <v>80</v>
      </c>
      <c r="G166" s="18"/>
    </row>
    <row r="167" spans="1:7" hidden="1" outlineLevel="1" x14ac:dyDescent="0.3">
      <c r="A167" s="9">
        <v>10</v>
      </c>
      <c r="B167" s="4" t="s">
        <v>170</v>
      </c>
      <c r="C167" s="10">
        <f>VLOOKUP(B167,'[1]MUN PR'!C$2:$L$400,10,0)</f>
        <v>191</v>
      </c>
      <c r="D167" s="11">
        <v>42.019976231364645</v>
      </c>
      <c r="E167" s="12">
        <f t="shared" si="18"/>
        <v>44.120975042932876</v>
      </c>
      <c r="F167" s="12">
        <v>40</v>
      </c>
      <c r="G167" s="18"/>
    </row>
    <row r="168" spans="1:7" hidden="1" outlineLevel="1" x14ac:dyDescent="0.3">
      <c r="A168" s="9">
        <v>10</v>
      </c>
      <c r="B168" s="4" t="s">
        <v>171</v>
      </c>
      <c r="C168" s="10">
        <f>VLOOKUP(B168,'[1]MUN PR'!C$2:$L$400,10,0)</f>
        <v>406</v>
      </c>
      <c r="D168" s="11">
        <v>89.319949476094479</v>
      </c>
      <c r="E168" s="12">
        <f t="shared" si="18"/>
        <v>93.785946949899198</v>
      </c>
      <c r="F168" s="12">
        <v>90</v>
      </c>
      <c r="G168" s="18"/>
    </row>
    <row r="169" spans="1:7" hidden="1" outlineLevel="1" x14ac:dyDescent="0.3">
      <c r="A169" s="9">
        <v>10</v>
      </c>
      <c r="B169" s="4" t="s">
        <v>172</v>
      </c>
      <c r="C169" s="10">
        <f>VLOOKUP(B169,'[1]MUN PR'!C$2:$L$400,10,0)</f>
        <v>976</v>
      </c>
      <c r="D169" s="11">
        <v>214.71987854351775</v>
      </c>
      <c r="E169" s="12">
        <f t="shared" si="18"/>
        <v>225.45587247069363</v>
      </c>
      <c r="F169" s="12">
        <v>230</v>
      </c>
      <c r="G169" s="18"/>
    </row>
    <row r="170" spans="1:7" hidden="1" outlineLevel="1" x14ac:dyDescent="0.3">
      <c r="A170" s="9">
        <v>10</v>
      </c>
      <c r="B170" s="4" t="s">
        <v>173</v>
      </c>
      <c r="C170" s="10">
        <f>VLOOKUP(B170,'[1]MUN PR'!C$2:$L$400,10,0)</f>
        <v>159</v>
      </c>
      <c r="D170" s="11">
        <v>34.979980213544387</v>
      </c>
      <c r="E170" s="12">
        <f t="shared" si="18"/>
        <v>36.728979224221604</v>
      </c>
      <c r="F170" s="12">
        <v>40</v>
      </c>
      <c r="G170" s="18"/>
    </row>
    <row r="171" spans="1:7" hidden="1" outlineLevel="1" x14ac:dyDescent="0.3">
      <c r="A171" s="9">
        <v>10</v>
      </c>
      <c r="B171" s="4" t="s">
        <v>174</v>
      </c>
      <c r="C171" s="10">
        <f>VLOOKUP(B171,'[1]MUN PR'!C$2:$L$400,10,0)</f>
        <v>237</v>
      </c>
      <c r="D171" s="11">
        <v>52.139970506981257</v>
      </c>
      <c r="E171" s="12">
        <f t="shared" si="18"/>
        <v>54.74696903233032</v>
      </c>
      <c r="F171" s="12">
        <v>50</v>
      </c>
      <c r="G171" s="18"/>
    </row>
    <row r="172" spans="1:7" hidden="1" outlineLevel="1" x14ac:dyDescent="0.3">
      <c r="A172" s="9">
        <v>10</v>
      </c>
      <c r="B172" s="4" t="s">
        <v>175</v>
      </c>
      <c r="C172" s="10">
        <f>VLOOKUP(B172,'[1]MUN PR'!C$2:$L$400,10,0)</f>
        <v>364</v>
      </c>
      <c r="D172" s="11">
        <v>80.079954702705393</v>
      </c>
      <c r="E172" s="12">
        <f t="shared" si="18"/>
        <v>84.083952437840665</v>
      </c>
      <c r="F172" s="12">
        <v>80</v>
      </c>
      <c r="G172" s="18"/>
    </row>
    <row r="173" spans="1:7" hidden="1" outlineLevel="1" x14ac:dyDescent="0.3">
      <c r="A173" s="9">
        <v>10</v>
      </c>
      <c r="B173" s="4" t="s">
        <v>176</v>
      </c>
      <c r="C173" s="10">
        <f>VLOOKUP(B173,'[1]MUN PR'!C$2:$L$400,10,0)</f>
        <v>292</v>
      </c>
      <c r="D173" s="11">
        <v>64.239963662609824</v>
      </c>
      <c r="E173" s="12">
        <f t="shared" si="18"/>
        <v>67.451961845740314</v>
      </c>
      <c r="F173" s="12">
        <v>70</v>
      </c>
      <c r="G173" s="18"/>
    </row>
    <row r="174" spans="1:7" collapsed="1" x14ac:dyDescent="0.3">
      <c r="A174" s="38" t="s">
        <v>177</v>
      </c>
      <c r="B174" s="39"/>
      <c r="C174" s="40">
        <f t="shared" ref="C174:F174" si="19">SUM(C149:C173)</f>
        <v>15167</v>
      </c>
      <c r="D174" s="40">
        <v>3336.7381125712427</v>
      </c>
      <c r="E174" s="40">
        <f t="shared" si="19"/>
        <v>3503.5750181998064</v>
      </c>
      <c r="F174" s="40">
        <f t="shared" si="19"/>
        <v>3500</v>
      </c>
      <c r="G174" s="18"/>
    </row>
    <row r="175" spans="1:7" hidden="1" outlineLevel="1" x14ac:dyDescent="0.3">
      <c r="A175" s="9">
        <v>11</v>
      </c>
      <c r="B175" s="4" t="s">
        <v>178</v>
      </c>
      <c r="C175" s="10">
        <f>VLOOKUP(B175,'[1]MUN PR'!C$2:$L$400,10,0)</f>
        <v>60</v>
      </c>
      <c r="D175" s="11">
        <v>13.199992533412976</v>
      </c>
      <c r="E175" s="12">
        <f t="shared" ref="E175:E199" si="20">D175+(D175*0.05)</f>
        <v>13.859992160083625</v>
      </c>
      <c r="F175" s="12">
        <v>10</v>
      </c>
    </row>
    <row r="176" spans="1:7" hidden="1" outlineLevel="1" x14ac:dyDescent="0.3">
      <c r="A176" s="9">
        <v>11</v>
      </c>
      <c r="B176" s="4" t="s">
        <v>179</v>
      </c>
      <c r="C176" s="10">
        <f>VLOOKUP(B176,'[1]MUN PR'!C$2:$L$400,10,0)</f>
        <v>447</v>
      </c>
      <c r="D176" s="11">
        <v>98.33994437392667</v>
      </c>
      <c r="E176" s="12">
        <f t="shared" si="20"/>
        <v>103.25694159262301</v>
      </c>
      <c r="F176" s="12">
        <v>100</v>
      </c>
    </row>
    <row r="177" spans="1:6" hidden="1" outlineLevel="1" x14ac:dyDescent="0.3">
      <c r="A177" s="9">
        <v>11</v>
      </c>
      <c r="B177" s="4" t="s">
        <v>180</v>
      </c>
      <c r="C177" s="10">
        <f>VLOOKUP(B177,'[1]MUN PR'!C$2:$L$400,10,0)</f>
        <v>451</v>
      </c>
      <c r="D177" s="11">
        <v>99.219943876154204</v>
      </c>
      <c r="E177" s="12">
        <f t="shared" si="20"/>
        <v>104.18094106996192</v>
      </c>
      <c r="F177" s="12">
        <v>100</v>
      </c>
    </row>
    <row r="178" spans="1:6" hidden="1" outlineLevel="1" x14ac:dyDescent="0.3">
      <c r="A178" s="9">
        <v>11</v>
      </c>
      <c r="B178" s="4" t="s">
        <v>181</v>
      </c>
      <c r="C178" s="10">
        <f>VLOOKUP(B178,'[1]MUN PR'!C$2:$L$400,10,0)</f>
        <v>150</v>
      </c>
      <c r="D178" s="11">
        <v>32.999981333532439</v>
      </c>
      <c r="E178" s="12">
        <f t="shared" si="20"/>
        <v>34.64998040020906</v>
      </c>
      <c r="F178" s="12">
        <v>30</v>
      </c>
    </row>
    <row r="179" spans="1:6" hidden="1" outlineLevel="1" x14ac:dyDescent="0.3">
      <c r="A179" s="9">
        <v>11</v>
      </c>
      <c r="B179" s="4" t="s">
        <v>182</v>
      </c>
      <c r="C179" s="10">
        <f>VLOOKUP(B179,'[1]MUN PR'!C$2:$L$400,10,0)</f>
        <v>540</v>
      </c>
      <c r="D179" s="11">
        <v>118.79993280071679</v>
      </c>
      <c r="E179" s="12">
        <f t="shared" si="20"/>
        <v>124.73992944075263</v>
      </c>
      <c r="F179" s="12">
        <v>120</v>
      </c>
    </row>
    <row r="180" spans="1:6" hidden="1" outlineLevel="1" x14ac:dyDescent="0.3">
      <c r="A180" s="9">
        <v>11</v>
      </c>
      <c r="B180" s="4" t="s">
        <v>183</v>
      </c>
      <c r="C180" s="10">
        <f>VLOOKUP(B180,'[1]MUN PR'!C$2:$L$400,10,0)</f>
        <v>2711</v>
      </c>
      <c r="D180" s="11">
        <v>596.41966263470965</v>
      </c>
      <c r="E180" s="12">
        <f t="shared" si="20"/>
        <v>626.24064576644514</v>
      </c>
      <c r="F180" s="12">
        <v>630</v>
      </c>
    </row>
    <row r="181" spans="1:6" hidden="1" outlineLevel="1" x14ac:dyDescent="0.3">
      <c r="A181" s="9">
        <v>11</v>
      </c>
      <c r="B181" s="4" t="s">
        <v>184</v>
      </c>
      <c r="C181" s="10">
        <f>VLOOKUP(B181,'[1]MUN PR'!C$2:$L$400,10,0)</f>
        <v>134</v>
      </c>
      <c r="D181" s="11">
        <v>29.479983324622314</v>
      </c>
      <c r="E181" s="12">
        <f t="shared" si="20"/>
        <v>30.953982490853431</v>
      </c>
      <c r="F181" s="12">
        <v>30</v>
      </c>
    </row>
    <row r="182" spans="1:6" hidden="1" outlineLevel="1" x14ac:dyDescent="0.3">
      <c r="A182" s="9">
        <v>11</v>
      </c>
      <c r="B182" s="4" t="s">
        <v>185</v>
      </c>
      <c r="C182" s="10">
        <f>VLOOKUP(B182,'[1]MUN PR'!C$2:$L$400,10,0)</f>
        <v>476</v>
      </c>
      <c r="D182" s="11">
        <v>104.71994076507627</v>
      </c>
      <c r="E182" s="12">
        <f t="shared" si="20"/>
        <v>109.95593780333009</v>
      </c>
      <c r="F182" s="12">
        <v>110</v>
      </c>
    </row>
    <row r="183" spans="1:6" hidden="1" outlineLevel="1" x14ac:dyDescent="0.3">
      <c r="A183" s="9">
        <v>11</v>
      </c>
      <c r="B183" s="4" t="s">
        <v>186</v>
      </c>
      <c r="C183" s="10">
        <f>VLOOKUP(B183,'[1]MUN PR'!C$2:$L$400,10,0)</f>
        <v>97</v>
      </c>
      <c r="D183" s="11">
        <v>21.339987929017646</v>
      </c>
      <c r="E183" s="12">
        <f t="shared" si="20"/>
        <v>22.406987325468528</v>
      </c>
      <c r="F183" s="12">
        <v>20</v>
      </c>
    </row>
    <row r="184" spans="1:6" hidden="1" outlineLevel="1" x14ac:dyDescent="0.3">
      <c r="A184" s="9">
        <v>11</v>
      </c>
      <c r="B184" s="4" t="s">
        <v>187</v>
      </c>
      <c r="C184" s="10">
        <f>VLOOKUP(B184,'[1]MUN PR'!C$2:$L$400,10,0)</f>
        <v>185</v>
      </c>
      <c r="D184" s="11">
        <v>40.699976978023344</v>
      </c>
      <c r="E184" s="12">
        <f t="shared" si="20"/>
        <v>42.734975826924511</v>
      </c>
      <c r="F184" s="12">
        <v>40</v>
      </c>
    </row>
    <row r="185" spans="1:6" hidden="1" outlineLevel="1" x14ac:dyDescent="0.3">
      <c r="A185" s="9">
        <v>11</v>
      </c>
      <c r="B185" s="4" t="s">
        <v>188</v>
      </c>
      <c r="C185" s="10">
        <f>VLOOKUP(B185,'[1]MUN PR'!C$2:$L$400,10,0)</f>
        <v>989</v>
      </c>
      <c r="D185" s="11">
        <v>217.57987692575722</v>
      </c>
      <c r="E185" s="12">
        <f t="shared" si="20"/>
        <v>228.45887077204509</v>
      </c>
      <c r="F185" s="12">
        <v>230</v>
      </c>
    </row>
    <row r="186" spans="1:6" hidden="1" outlineLevel="1" x14ac:dyDescent="0.3">
      <c r="A186" s="9">
        <v>11</v>
      </c>
      <c r="B186" s="4" t="s">
        <v>189</v>
      </c>
      <c r="C186" s="10">
        <f>VLOOKUP(B186,'[1]MUN PR'!C$2:$L$400,10,0)</f>
        <v>332</v>
      </c>
      <c r="D186" s="11">
        <v>73.039958684885136</v>
      </c>
      <c r="E186" s="12">
        <f t="shared" si="20"/>
        <v>76.6919566191294</v>
      </c>
      <c r="F186" s="12">
        <v>80</v>
      </c>
    </row>
    <row r="187" spans="1:6" hidden="1" outlineLevel="1" x14ac:dyDescent="0.3">
      <c r="A187" s="9">
        <v>11</v>
      </c>
      <c r="B187" s="4" t="s">
        <v>190</v>
      </c>
      <c r="C187" s="10">
        <f>VLOOKUP(B187,'[1]MUN PR'!C$2:$L$400,10,0)</f>
        <v>228</v>
      </c>
      <c r="D187" s="11">
        <v>50.159971626969309</v>
      </c>
      <c r="E187" s="12">
        <f t="shared" si="20"/>
        <v>52.667970208317776</v>
      </c>
      <c r="F187" s="12">
        <v>50</v>
      </c>
    </row>
    <row r="188" spans="1:6" hidden="1" outlineLevel="1" x14ac:dyDescent="0.3">
      <c r="A188" s="9">
        <v>11</v>
      </c>
      <c r="B188" s="4" t="s">
        <v>191</v>
      </c>
      <c r="C188" s="10">
        <f>VLOOKUP(B188,'[1]MUN PR'!C$2:$L$400,10,0)</f>
        <v>237</v>
      </c>
      <c r="D188" s="11">
        <v>52.139970506981257</v>
      </c>
      <c r="E188" s="12">
        <f t="shared" si="20"/>
        <v>54.74696903233032</v>
      </c>
      <c r="F188" s="12">
        <v>60</v>
      </c>
    </row>
    <row r="189" spans="1:6" hidden="1" outlineLevel="1" x14ac:dyDescent="0.3">
      <c r="A189" s="9">
        <v>11</v>
      </c>
      <c r="B189" s="4" t="s">
        <v>192</v>
      </c>
      <c r="C189" s="10">
        <f>VLOOKUP(B189,'[1]MUN PR'!C$2:$L$400,10,0)</f>
        <v>195</v>
      </c>
      <c r="D189" s="11">
        <v>42.899975733592171</v>
      </c>
      <c r="E189" s="12">
        <f t="shared" si="20"/>
        <v>45.044974520271779</v>
      </c>
      <c r="F189" s="12">
        <v>40</v>
      </c>
    </row>
    <row r="190" spans="1:6" hidden="1" outlineLevel="1" x14ac:dyDescent="0.3">
      <c r="A190" s="9">
        <v>11</v>
      </c>
      <c r="B190" s="4" t="s">
        <v>193</v>
      </c>
      <c r="C190" s="10">
        <f>VLOOKUP(B190,'[1]MUN PR'!C$2:$L$400,10,0)</f>
        <v>430</v>
      </c>
      <c r="D190" s="11">
        <v>94.599946489459668</v>
      </c>
      <c r="E190" s="12">
        <f t="shared" si="20"/>
        <v>99.329943813932658</v>
      </c>
      <c r="F190" s="12">
        <v>100</v>
      </c>
    </row>
    <row r="191" spans="1:6" hidden="1" outlineLevel="1" x14ac:dyDescent="0.3">
      <c r="A191" s="15" t="s">
        <v>194</v>
      </c>
      <c r="B191" s="6" t="s">
        <v>195</v>
      </c>
      <c r="C191" s="10">
        <f>VLOOKUP(B191,'[1]MUN PR'!C$2:$L$400,10,0)</f>
        <v>388</v>
      </c>
      <c r="D191" s="11">
        <v>85.359951716070583</v>
      </c>
      <c r="E191" s="12">
        <f t="shared" si="20"/>
        <v>89.627949301874111</v>
      </c>
      <c r="F191" s="12">
        <v>90</v>
      </c>
    </row>
    <row r="192" spans="1:6" hidden="1" outlineLevel="1" x14ac:dyDescent="0.3">
      <c r="A192" s="9">
        <v>11</v>
      </c>
      <c r="B192" s="4" t="s">
        <v>196</v>
      </c>
      <c r="C192" s="10">
        <f>VLOOKUP(B192,'[1]MUN PR'!C$2:$L$400,10,0)</f>
        <v>180</v>
      </c>
      <c r="D192" s="11">
        <v>39.59997760023893</v>
      </c>
      <c r="E192" s="12">
        <f t="shared" si="20"/>
        <v>41.579976480250878</v>
      </c>
      <c r="F192" s="12">
        <v>40</v>
      </c>
    </row>
    <row r="193" spans="1:6" hidden="1" outlineLevel="1" x14ac:dyDescent="0.3">
      <c r="A193" s="9">
        <v>11</v>
      </c>
      <c r="B193" s="4" t="s">
        <v>197</v>
      </c>
      <c r="C193" s="10">
        <f>VLOOKUP(B193,'[1]MUN PR'!C$2:$L$400,10,0)</f>
        <v>414</v>
      </c>
      <c r="D193" s="11">
        <v>91.079948480549533</v>
      </c>
      <c r="E193" s="12">
        <f t="shared" si="20"/>
        <v>95.633945904577004</v>
      </c>
      <c r="F193" s="12">
        <v>100</v>
      </c>
    </row>
    <row r="194" spans="1:6" hidden="1" outlineLevel="1" x14ac:dyDescent="0.3">
      <c r="A194" s="9">
        <v>11</v>
      </c>
      <c r="B194" s="4" t="s">
        <v>198</v>
      </c>
      <c r="C194" s="10">
        <f>VLOOKUP(B194,'[1]MUN PR'!C$2:$L$400,10,0)</f>
        <v>142</v>
      </c>
      <c r="D194" s="11">
        <v>31.239982329077378</v>
      </c>
      <c r="E194" s="12">
        <f t="shared" si="20"/>
        <v>32.801981445531247</v>
      </c>
      <c r="F194" s="12">
        <v>30</v>
      </c>
    </row>
    <row r="195" spans="1:6" hidden="1" outlineLevel="1" x14ac:dyDescent="0.3">
      <c r="A195" s="9">
        <v>11</v>
      </c>
      <c r="B195" s="4" t="s">
        <v>199</v>
      </c>
      <c r="C195" s="10">
        <f>VLOOKUP(B195,'[1]MUN PR'!C$2:$L$400,10,0)</f>
        <v>163</v>
      </c>
      <c r="D195" s="11">
        <v>35.859979715771921</v>
      </c>
      <c r="E195" s="12">
        <f t="shared" si="20"/>
        <v>37.652978701560514</v>
      </c>
      <c r="F195" s="12">
        <v>40</v>
      </c>
    </row>
    <row r="196" spans="1:6" hidden="1" outlineLevel="1" x14ac:dyDescent="0.3">
      <c r="A196" s="9">
        <v>11</v>
      </c>
      <c r="B196" s="4" t="s">
        <v>200</v>
      </c>
      <c r="C196" s="10">
        <f>VLOOKUP(B196,'[1]MUN PR'!C$2:$L$400,10,0)</f>
        <v>74</v>
      </c>
      <c r="D196" s="11">
        <v>16.279990791209336</v>
      </c>
      <c r="E196" s="12">
        <f t="shared" si="20"/>
        <v>17.093990330769802</v>
      </c>
      <c r="F196" s="12">
        <v>20</v>
      </c>
    </row>
    <row r="197" spans="1:6" hidden="1" outlineLevel="1" x14ac:dyDescent="0.3">
      <c r="A197" s="9">
        <v>11</v>
      </c>
      <c r="B197" s="4" t="s">
        <v>201</v>
      </c>
      <c r="C197" s="10">
        <f>VLOOKUP(B197,'[1]MUN PR'!C$2:$L$400,10,0)</f>
        <v>319</v>
      </c>
      <c r="D197" s="11">
        <v>70.179960302645654</v>
      </c>
      <c r="E197" s="12">
        <f t="shared" si="20"/>
        <v>73.688958317777931</v>
      </c>
      <c r="F197" s="12">
        <v>80</v>
      </c>
    </row>
    <row r="198" spans="1:6" hidden="1" outlineLevel="1" x14ac:dyDescent="0.3">
      <c r="A198" s="9">
        <v>11</v>
      </c>
      <c r="B198" s="4" t="s">
        <v>202</v>
      </c>
      <c r="C198" s="10">
        <f>VLOOKUP(B198,'[1]MUN PR'!C$2:$L$400,10,0)</f>
        <v>515</v>
      </c>
      <c r="D198" s="11">
        <v>113.29993591179472</v>
      </c>
      <c r="E198" s="12">
        <f t="shared" si="20"/>
        <v>118.96493270738446</v>
      </c>
      <c r="F198" s="12">
        <v>120</v>
      </c>
    </row>
    <row r="199" spans="1:6" hidden="1" outlineLevel="1" x14ac:dyDescent="0.3">
      <c r="A199" s="9">
        <v>11</v>
      </c>
      <c r="B199" s="4" t="s">
        <v>203</v>
      </c>
      <c r="C199" s="10">
        <f>VLOOKUP(B199,'[1]MUN PR'!C$2:$L$400,10,0)</f>
        <v>727</v>
      </c>
      <c r="D199" s="11">
        <v>159.93990952985391</v>
      </c>
      <c r="E199" s="12">
        <f t="shared" si="20"/>
        <v>167.93690500634659</v>
      </c>
      <c r="F199" s="12">
        <v>170</v>
      </c>
    </row>
    <row r="200" spans="1:6" collapsed="1" x14ac:dyDescent="0.3">
      <c r="A200" s="38" t="s">
        <v>204</v>
      </c>
      <c r="B200" s="39"/>
      <c r="C200" s="40">
        <f t="shared" ref="C200:F200" si="21">SUM(C175:C199)</f>
        <v>10584</v>
      </c>
      <c r="D200" s="40">
        <v>2328.4786828940487</v>
      </c>
      <c r="E200" s="40">
        <f t="shared" si="21"/>
        <v>2444.9026170387515</v>
      </c>
      <c r="F200" s="40">
        <f t="shared" si="21"/>
        <v>2440</v>
      </c>
    </row>
    <row r="201" spans="1:6" hidden="1" outlineLevel="1" x14ac:dyDescent="0.3">
      <c r="A201" s="9">
        <v>12</v>
      </c>
      <c r="B201" s="4" t="s">
        <v>205</v>
      </c>
      <c r="C201" s="10">
        <f>VLOOKUP(B201,'[1]MUN PR'!C$2:$L$400,10,0)</f>
        <v>78</v>
      </c>
      <c r="D201" s="11">
        <v>17.15999029343687</v>
      </c>
      <c r="E201" s="12">
        <f t="shared" ref="E201:E221" si="22">D201+(D201*0.05)</f>
        <v>18.017989808108712</v>
      </c>
      <c r="F201" s="12">
        <v>20</v>
      </c>
    </row>
    <row r="202" spans="1:6" hidden="1" outlineLevel="1" x14ac:dyDescent="0.3">
      <c r="A202" s="9">
        <v>12</v>
      </c>
      <c r="B202" s="4" t="s">
        <v>206</v>
      </c>
      <c r="C202" s="10">
        <f>VLOOKUP(B202,'[1]MUN PR'!C$2:$L$400,10,0)</f>
        <v>332</v>
      </c>
      <c r="D202" s="11">
        <v>73.039958684885136</v>
      </c>
      <c r="E202" s="12">
        <f t="shared" si="22"/>
        <v>76.6919566191294</v>
      </c>
      <c r="F202" s="12">
        <v>80</v>
      </c>
    </row>
    <row r="203" spans="1:6" hidden="1" outlineLevel="1" x14ac:dyDescent="0.3">
      <c r="A203" s="9">
        <v>12</v>
      </c>
      <c r="B203" s="4" t="s">
        <v>207</v>
      </c>
      <c r="C203" s="10">
        <f>VLOOKUP(B203,'[1]MUN PR'!C$2:$L$400,10,0)</f>
        <v>791</v>
      </c>
      <c r="D203" s="11">
        <v>174.01990156549439</v>
      </c>
      <c r="E203" s="12">
        <f t="shared" si="22"/>
        <v>182.72089664376912</v>
      </c>
      <c r="F203" s="12">
        <v>180</v>
      </c>
    </row>
    <row r="204" spans="1:6" hidden="1" outlineLevel="1" x14ac:dyDescent="0.3">
      <c r="A204" s="9">
        <v>12</v>
      </c>
      <c r="B204" s="4" t="s">
        <v>208</v>
      </c>
      <c r="C204" s="10">
        <f>VLOOKUP(B204,'[1]MUN PR'!C$2:$L$400,10,0)</f>
        <v>88</v>
      </c>
      <c r="D204" s="11">
        <v>19.359989049005698</v>
      </c>
      <c r="E204" s="12">
        <f t="shared" si="22"/>
        <v>20.327988501455984</v>
      </c>
      <c r="F204" s="12">
        <v>20</v>
      </c>
    </row>
    <row r="205" spans="1:6" hidden="1" outlineLevel="1" x14ac:dyDescent="0.3">
      <c r="A205" s="9">
        <v>12</v>
      </c>
      <c r="B205" s="4" t="s">
        <v>209</v>
      </c>
      <c r="C205" s="10">
        <f>VLOOKUP(B205,'[1]MUN PR'!C$2:$L$400,10,0)</f>
        <v>150</v>
      </c>
      <c r="D205" s="11">
        <v>32.999981333532439</v>
      </c>
      <c r="E205" s="12">
        <f t="shared" si="22"/>
        <v>34.64998040020906</v>
      </c>
      <c r="F205" s="12">
        <v>30</v>
      </c>
    </row>
    <row r="206" spans="1:6" hidden="1" outlineLevel="1" x14ac:dyDescent="0.3">
      <c r="A206" s="9">
        <v>12</v>
      </c>
      <c r="B206" s="4" t="s">
        <v>210</v>
      </c>
      <c r="C206" s="10">
        <f>VLOOKUP(B206,'[1]MUN PR'!C$2:$L$400,10,0)</f>
        <v>727</v>
      </c>
      <c r="D206" s="11">
        <v>159.93990952985391</v>
      </c>
      <c r="E206" s="12">
        <f t="shared" si="22"/>
        <v>167.93690500634659</v>
      </c>
      <c r="F206" s="12">
        <v>170</v>
      </c>
    </row>
    <row r="207" spans="1:6" hidden="1" outlineLevel="1" x14ac:dyDescent="0.3">
      <c r="A207" s="9">
        <v>12</v>
      </c>
      <c r="B207" s="4" t="s">
        <v>211</v>
      </c>
      <c r="C207" s="10">
        <f>VLOOKUP(B207,'[1]MUN PR'!C$2:$L$400,10,0)</f>
        <v>236</v>
      </c>
      <c r="D207" s="11">
        <v>51.919970631424377</v>
      </c>
      <c r="E207" s="12">
        <f t="shared" si="22"/>
        <v>54.515969162995596</v>
      </c>
      <c r="F207" s="12">
        <v>50</v>
      </c>
    </row>
    <row r="208" spans="1:6" hidden="1" outlineLevel="1" x14ac:dyDescent="0.3">
      <c r="A208" s="9">
        <v>12</v>
      </c>
      <c r="B208" s="4" t="s">
        <v>212</v>
      </c>
      <c r="C208" s="10">
        <f>VLOOKUP(B208,'[1]MUN PR'!C$2:$L$400,10,0)</f>
        <v>77</v>
      </c>
      <c r="D208" s="11">
        <v>16.939990417879986</v>
      </c>
      <c r="E208" s="12">
        <f t="shared" si="22"/>
        <v>17.786989938773985</v>
      </c>
      <c r="F208" s="12">
        <v>20</v>
      </c>
    </row>
    <row r="209" spans="1:6" hidden="1" outlineLevel="1" x14ac:dyDescent="0.3">
      <c r="A209" s="9">
        <v>12</v>
      </c>
      <c r="B209" s="4" t="s">
        <v>213</v>
      </c>
      <c r="C209" s="10">
        <f>VLOOKUP(B209,'[1]MUN PR'!C$2:$L$400,10,0)</f>
        <v>258</v>
      </c>
      <c r="D209" s="11">
        <v>56.7599678936758</v>
      </c>
      <c r="E209" s="12">
        <f t="shared" si="22"/>
        <v>59.597966288359586</v>
      </c>
      <c r="F209" s="12">
        <v>60</v>
      </c>
    </row>
    <row r="210" spans="1:6" hidden="1" outlineLevel="1" x14ac:dyDescent="0.3">
      <c r="A210" s="9">
        <v>12</v>
      </c>
      <c r="B210" s="4" t="s">
        <v>214</v>
      </c>
      <c r="C210" s="10">
        <f>VLOOKUP(B210,'[1]MUN PR'!C$2:$L$400,10,0)</f>
        <v>316</v>
      </c>
      <c r="D210" s="11">
        <v>69.519960675975014</v>
      </c>
      <c r="E210" s="12">
        <f t="shared" si="22"/>
        <v>72.99595870977376</v>
      </c>
      <c r="F210" s="12">
        <v>70</v>
      </c>
    </row>
    <row r="211" spans="1:6" hidden="1" outlineLevel="1" x14ac:dyDescent="0.3">
      <c r="A211" s="9">
        <v>12</v>
      </c>
      <c r="B211" s="4" t="s">
        <v>215</v>
      </c>
      <c r="C211" s="10">
        <f>VLOOKUP(B211,'[1]MUN PR'!C$2:$L$400,10,0)</f>
        <v>527</v>
      </c>
      <c r="D211" s="11">
        <v>115.93993441847731</v>
      </c>
      <c r="E211" s="12">
        <f t="shared" si="22"/>
        <v>121.73693113940118</v>
      </c>
      <c r="F211" s="12">
        <v>130</v>
      </c>
    </row>
    <row r="212" spans="1:6" hidden="1" outlineLevel="1" x14ac:dyDescent="0.3">
      <c r="A212" s="9">
        <v>12</v>
      </c>
      <c r="B212" s="4" t="s">
        <v>216</v>
      </c>
      <c r="C212" s="10">
        <f>VLOOKUP(B212,'[1]MUN PR'!C$2:$L$400,10,0)</f>
        <v>206</v>
      </c>
      <c r="D212" s="11">
        <v>45.319974364717886</v>
      </c>
      <c r="E212" s="12">
        <f t="shared" si="22"/>
        <v>47.585973082953778</v>
      </c>
      <c r="F212" s="12">
        <v>50</v>
      </c>
    </row>
    <row r="213" spans="1:6" hidden="1" outlineLevel="1" x14ac:dyDescent="0.3">
      <c r="A213" s="9">
        <v>12</v>
      </c>
      <c r="B213" s="4" t="s">
        <v>217</v>
      </c>
      <c r="C213" s="10">
        <f>VLOOKUP(B213,'[1]MUN PR'!C$2:$L$400,10,0)</f>
        <v>182</v>
      </c>
      <c r="D213" s="11">
        <v>40.039977351352697</v>
      </c>
      <c r="E213" s="12">
        <f t="shared" si="22"/>
        <v>42.041976218920333</v>
      </c>
      <c r="F213" s="12">
        <v>40</v>
      </c>
    </row>
    <row r="214" spans="1:6" hidden="1" outlineLevel="1" x14ac:dyDescent="0.3">
      <c r="A214" s="9">
        <v>12</v>
      </c>
      <c r="B214" s="4" t="s">
        <v>218</v>
      </c>
      <c r="C214" s="10">
        <f>VLOOKUP(B214,'[1]MUN PR'!C$2:$L$400,10,0)</f>
        <v>296</v>
      </c>
      <c r="D214" s="11">
        <v>65.119963164837344</v>
      </c>
      <c r="E214" s="12">
        <f t="shared" si="22"/>
        <v>68.37596132307921</v>
      </c>
      <c r="F214" s="12">
        <v>70</v>
      </c>
    </row>
    <row r="215" spans="1:6" hidden="1" outlineLevel="1" x14ac:dyDescent="0.3">
      <c r="A215" s="9">
        <v>12</v>
      </c>
      <c r="B215" s="4" t="s">
        <v>219</v>
      </c>
      <c r="C215" s="10">
        <f>VLOOKUP(B215,'[1]MUN PR'!C$2:$L$400,10,0)</f>
        <v>196</v>
      </c>
      <c r="D215" s="11">
        <v>43.119975609149058</v>
      </c>
      <c r="E215" s="12">
        <f t="shared" si="22"/>
        <v>45.27597438960651</v>
      </c>
      <c r="F215" s="12">
        <v>40</v>
      </c>
    </row>
    <row r="216" spans="1:6" hidden="1" outlineLevel="1" x14ac:dyDescent="0.3">
      <c r="A216" s="9">
        <v>12</v>
      </c>
      <c r="B216" s="4" t="s">
        <v>220</v>
      </c>
      <c r="C216" s="10">
        <f>VLOOKUP(B216,'[1]MUN PR'!C$2:$L$400,10,0)</f>
        <v>202</v>
      </c>
      <c r="D216" s="11">
        <v>44.439974862490352</v>
      </c>
      <c r="E216" s="12">
        <f t="shared" si="22"/>
        <v>46.661973605614868</v>
      </c>
      <c r="F216" s="12">
        <v>50</v>
      </c>
    </row>
    <row r="217" spans="1:6" hidden="1" outlineLevel="1" x14ac:dyDescent="0.3">
      <c r="A217" s="9">
        <v>12</v>
      </c>
      <c r="B217" s="4" t="s">
        <v>221</v>
      </c>
      <c r="C217" s="10">
        <f>VLOOKUP(B217,'[1]MUN PR'!C$2:$L$400,10,0)</f>
        <v>401</v>
      </c>
      <c r="D217" s="11">
        <v>88.219950098310065</v>
      </c>
      <c r="E217" s="12">
        <f t="shared" si="22"/>
        <v>92.630947603225565</v>
      </c>
      <c r="F217" s="12">
        <v>90</v>
      </c>
    </row>
    <row r="218" spans="1:6" hidden="1" outlineLevel="1" x14ac:dyDescent="0.3">
      <c r="A218" s="9">
        <v>12</v>
      </c>
      <c r="B218" s="4" t="s">
        <v>222</v>
      </c>
      <c r="C218" s="10">
        <f>VLOOKUP(B218,'[1]MUN PR'!C$2:$L$400,10,0)</f>
        <v>261</v>
      </c>
      <c r="D218" s="11">
        <v>57.419967520346447</v>
      </c>
      <c r="E218" s="12">
        <f t="shared" si="22"/>
        <v>60.290965896363772</v>
      </c>
      <c r="F218" s="12">
        <v>60</v>
      </c>
    </row>
    <row r="219" spans="1:6" hidden="1" outlineLevel="1" x14ac:dyDescent="0.3">
      <c r="A219" s="9">
        <v>12</v>
      </c>
      <c r="B219" s="4" t="s">
        <v>223</v>
      </c>
      <c r="C219" s="10">
        <f>VLOOKUP(B219,'[1]MUN PR'!C$2:$L$400,10,0)</f>
        <v>201</v>
      </c>
      <c r="D219" s="11">
        <v>44.219974986933472</v>
      </c>
      <c r="E219" s="12">
        <f t="shared" si="22"/>
        <v>46.430973736280144</v>
      </c>
      <c r="F219" s="12">
        <v>50</v>
      </c>
    </row>
    <row r="220" spans="1:6" hidden="1" outlineLevel="1" x14ac:dyDescent="0.3">
      <c r="A220" s="9">
        <v>12</v>
      </c>
      <c r="B220" s="4" t="s">
        <v>224</v>
      </c>
      <c r="C220" s="10">
        <f>VLOOKUP(B220,'[1]MUN PR'!C$2:$L$400,10,0)</f>
        <v>3563</v>
      </c>
      <c r="D220" s="11">
        <v>783.85955660917386</v>
      </c>
      <c r="E220" s="12">
        <f t="shared" si="22"/>
        <v>823.05253443963261</v>
      </c>
      <c r="F220" s="12">
        <v>820</v>
      </c>
    </row>
    <row r="221" spans="1:6" hidden="1" outlineLevel="1" x14ac:dyDescent="0.3">
      <c r="A221" s="9">
        <v>12</v>
      </c>
      <c r="B221" s="4" t="s">
        <v>225</v>
      </c>
      <c r="C221" s="10">
        <f>VLOOKUP(B221,'[1]MUN PR'!C$2:$L$400,10,0)</f>
        <v>223</v>
      </c>
      <c r="D221" s="11">
        <v>49.059972249184895</v>
      </c>
      <c r="E221" s="12">
        <f t="shared" si="22"/>
        <v>51.512970861644142</v>
      </c>
      <c r="F221" s="12">
        <v>50</v>
      </c>
    </row>
    <row r="222" spans="1:6" collapsed="1" x14ac:dyDescent="0.3">
      <c r="A222" s="38" t="s">
        <v>226</v>
      </c>
      <c r="B222" s="39"/>
      <c r="C222" s="40">
        <f t="shared" ref="C222:F222" si="23">SUM(C201:C221)</f>
        <v>9311</v>
      </c>
      <c r="D222" s="40">
        <v>2048.4188413101369</v>
      </c>
      <c r="E222" s="40">
        <f t="shared" si="23"/>
        <v>2150.8397833756435</v>
      </c>
      <c r="F222" s="40">
        <f t="shared" si="23"/>
        <v>2150</v>
      </c>
    </row>
    <row r="223" spans="1:6" hidden="1" outlineLevel="1" x14ac:dyDescent="0.3">
      <c r="A223" s="9">
        <v>13</v>
      </c>
      <c r="B223" s="4" t="s">
        <v>227</v>
      </c>
      <c r="C223" s="10">
        <f>VLOOKUP(B223,'[1]MUN PR'!C$2:$L$400,10,0)</f>
        <v>2231</v>
      </c>
      <c r="D223" s="11">
        <v>490.81972236740586</v>
      </c>
      <c r="E223" s="12">
        <f t="shared" ref="E223:E233" si="24">D223+(D223*0.05)</f>
        <v>515.36070848577617</v>
      </c>
      <c r="F223" s="12">
        <v>510</v>
      </c>
    </row>
    <row r="224" spans="1:6" hidden="1" outlineLevel="1" x14ac:dyDescent="0.3">
      <c r="A224" s="9">
        <v>13</v>
      </c>
      <c r="B224" s="4" t="s">
        <v>228</v>
      </c>
      <c r="C224" s="10">
        <f>VLOOKUP(B224,'[1]MUN PR'!C$2:$L$400,10,0)</f>
        <v>303</v>
      </c>
      <c r="D224" s="11">
        <v>66.659962293735532</v>
      </c>
      <c r="E224" s="12">
        <f t="shared" si="24"/>
        <v>69.992960408422306</v>
      </c>
      <c r="F224" s="12">
        <v>70</v>
      </c>
    </row>
    <row r="225" spans="1:6" hidden="1" outlineLevel="1" x14ac:dyDescent="0.3">
      <c r="A225" s="9">
        <v>13</v>
      </c>
      <c r="B225" s="4" t="s">
        <v>229</v>
      </c>
      <c r="C225" s="10">
        <f>VLOOKUP(B225,'[1]MUN PR'!C$2:$L$400,10,0)</f>
        <v>77</v>
      </c>
      <c r="D225" s="11">
        <v>16.939990417879986</v>
      </c>
      <c r="E225" s="12">
        <f t="shared" si="24"/>
        <v>17.786989938773985</v>
      </c>
      <c r="F225" s="12">
        <v>20</v>
      </c>
    </row>
    <row r="226" spans="1:6" hidden="1" outlineLevel="1" x14ac:dyDescent="0.3">
      <c r="A226" s="9">
        <v>13</v>
      </c>
      <c r="B226" s="4" t="s">
        <v>230</v>
      </c>
      <c r="C226" s="10">
        <f>VLOOKUP(B226,'[1]MUN PR'!C$2:$L$400,10,0)</f>
        <v>163</v>
      </c>
      <c r="D226" s="11">
        <v>35.859979715771921</v>
      </c>
      <c r="E226" s="12">
        <f t="shared" si="24"/>
        <v>37.652978701560514</v>
      </c>
      <c r="F226" s="12">
        <v>40</v>
      </c>
    </row>
    <row r="227" spans="1:6" hidden="1" outlineLevel="1" x14ac:dyDescent="0.3">
      <c r="A227" s="9">
        <v>13</v>
      </c>
      <c r="B227" s="4" t="s">
        <v>231</v>
      </c>
      <c r="C227" s="10">
        <f>VLOOKUP(B227,'[1]MUN PR'!C$2:$L$400,10,0)</f>
        <v>354</v>
      </c>
      <c r="D227" s="11">
        <v>77.879955947136565</v>
      </c>
      <c r="E227" s="12">
        <f t="shared" si="24"/>
        <v>81.773953744493397</v>
      </c>
      <c r="F227" s="12">
        <v>80</v>
      </c>
    </row>
    <row r="228" spans="1:6" hidden="1" outlineLevel="1" x14ac:dyDescent="0.3">
      <c r="A228" s="9">
        <v>13</v>
      </c>
      <c r="B228" s="4" t="s">
        <v>232</v>
      </c>
      <c r="C228" s="10">
        <f>VLOOKUP(B228,'[1]MUN PR'!C$2:$L$400,10,0)</f>
        <v>232</v>
      </c>
      <c r="D228" s="11">
        <v>51.039971129196843</v>
      </c>
      <c r="E228" s="12">
        <f t="shared" si="24"/>
        <v>53.591969685656686</v>
      </c>
      <c r="F228" s="12">
        <v>50</v>
      </c>
    </row>
    <row r="229" spans="1:6" hidden="1" outlineLevel="1" x14ac:dyDescent="0.3">
      <c r="A229" s="9">
        <v>13</v>
      </c>
      <c r="B229" s="4" t="s">
        <v>233</v>
      </c>
      <c r="C229" s="10">
        <f>VLOOKUP(B229,'[1]MUN PR'!C$2:$L$400,10,0)</f>
        <v>259</v>
      </c>
      <c r="D229" s="11">
        <v>56.97996776923268</v>
      </c>
      <c r="E229" s="12">
        <f t="shared" si="24"/>
        <v>59.82896615769431</v>
      </c>
      <c r="F229" s="12">
        <v>60</v>
      </c>
    </row>
    <row r="230" spans="1:6" hidden="1" outlineLevel="1" x14ac:dyDescent="0.3">
      <c r="A230" s="9">
        <v>13</v>
      </c>
      <c r="B230" s="4" t="s">
        <v>234</v>
      </c>
      <c r="C230" s="10">
        <f>VLOOKUP(B230,'[1]MUN PR'!C$2:$L$400,10,0)</f>
        <v>90</v>
      </c>
      <c r="D230" s="11">
        <v>19.799988800119465</v>
      </c>
      <c r="E230" s="12">
        <f t="shared" si="24"/>
        <v>20.789988240125439</v>
      </c>
      <c r="F230" s="12">
        <v>20</v>
      </c>
    </row>
    <row r="231" spans="1:6" hidden="1" outlineLevel="1" x14ac:dyDescent="0.3">
      <c r="A231" s="9">
        <v>13</v>
      </c>
      <c r="B231" s="4" t="s">
        <v>235</v>
      </c>
      <c r="C231" s="10">
        <f>VLOOKUP(B231,'[1]MUN PR'!C$2:$L$400,10,0)</f>
        <v>166</v>
      </c>
      <c r="D231" s="11">
        <v>36.519979342442568</v>
      </c>
      <c r="E231" s="12">
        <f t="shared" si="24"/>
        <v>38.3459783095647</v>
      </c>
      <c r="F231" s="12">
        <v>40</v>
      </c>
    </row>
    <row r="232" spans="1:6" hidden="1" outlineLevel="1" x14ac:dyDescent="0.3">
      <c r="A232" s="9">
        <v>13</v>
      </c>
      <c r="B232" s="4" t="s">
        <v>236</v>
      </c>
      <c r="C232" s="10">
        <f>VLOOKUP(B232,'[1]MUN PR'!C$2:$L$400,10,0)</f>
        <v>389</v>
      </c>
      <c r="D232" s="11">
        <v>85.579951591627463</v>
      </c>
      <c r="E232" s="12">
        <f t="shared" si="24"/>
        <v>89.858949171208835</v>
      </c>
      <c r="F232" s="12">
        <v>90</v>
      </c>
    </row>
    <row r="233" spans="1:6" hidden="1" outlineLevel="1" x14ac:dyDescent="0.3">
      <c r="A233" s="9">
        <v>13</v>
      </c>
      <c r="B233" s="4" t="s">
        <v>237</v>
      </c>
      <c r="C233" s="10">
        <f>VLOOKUP(B233,'[1]MUN PR'!C$2:$L$400,10,0)</f>
        <v>243</v>
      </c>
      <c r="D233" s="11">
        <v>53.459969760322558</v>
      </c>
      <c r="E233" s="12">
        <f t="shared" si="24"/>
        <v>56.132968248338685</v>
      </c>
      <c r="F233" s="12">
        <v>60</v>
      </c>
    </row>
    <row r="234" spans="1:6" collapsed="1" x14ac:dyDescent="0.3">
      <c r="A234" s="38" t="s">
        <v>238</v>
      </c>
      <c r="B234" s="39"/>
      <c r="C234" s="40">
        <f t="shared" ref="C234:F234" si="25">SUM(C223:C233)</f>
        <v>4507</v>
      </c>
      <c r="D234" s="40">
        <v>991.53943913487137</v>
      </c>
      <c r="E234" s="40">
        <f t="shared" si="25"/>
        <v>1041.116411091615</v>
      </c>
      <c r="F234" s="40">
        <f t="shared" si="25"/>
        <v>1040</v>
      </c>
    </row>
    <row r="235" spans="1:6" hidden="1" outlineLevel="1" x14ac:dyDescent="0.3">
      <c r="A235" s="9">
        <v>14</v>
      </c>
      <c r="B235" s="4" t="s">
        <v>239</v>
      </c>
      <c r="C235" s="10">
        <f>VLOOKUP(B235,'[1]MUN PR'!C$2:$L$400,10,0)</f>
        <v>400</v>
      </c>
      <c r="D235" s="11">
        <v>87.999950222753171</v>
      </c>
      <c r="E235" s="12">
        <f t="shared" ref="E235:E262" si="26">D235+(D235*0.05)</f>
        <v>92.399947733890826</v>
      </c>
      <c r="F235" s="12">
        <v>90</v>
      </c>
    </row>
    <row r="236" spans="1:6" hidden="1" outlineLevel="1" x14ac:dyDescent="0.3">
      <c r="A236" s="9">
        <v>14</v>
      </c>
      <c r="B236" s="4" t="s">
        <v>240</v>
      </c>
      <c r="C236" s="10">
        <f>VLOOKUP(B236,'[1]MUN PR'!C$2:$L$400,10,0)</f>
        <v>99</v>
      </c>
      <c r="D236" s="11">
        <v>21.779987680131413</v>
      </c>
      <c r="E236" s="12">
        <f t="shared" si="26"/>
        <v>22.868987064137983</v>
      </c>
      <c r="F236" s="12">
        <v>20</v>
      </c>
    </row>
    <row r="237" spans="1:6" hidden="1" outlineLevel="1" x14ac:dyDescent="0.3">
      <c r="A237" s="9">
        <v>14</v>
      </c>
      <c r="B237" s="4" t="s">
        <v>241</v>
      </c>
      <c r="C237" s="10">
        <f>VLOOKUP(B237,'[1]MUN PR'!C$2:$L$400,10,0)</f>
        <v>123</v>
      </c>
      <c r="D237" s="11">
        <v>27.059984693496602</v>
      </c>
      <c r="E237" s="12">
        <f t="shared" si="26"/>
        <v>28.412983928171432</v>
      </c>
      <c r="F237" s="12">
        <v>30</v>
      </c>
    </row>
    <row r="238" spans="1:6" hidden="1" outlineLevel="1" x14ac:dyDescent="0.3">
      <c r="A238" s="9">
        <v>14</v>
      </c>
      <c r="B238" s="4" t="s">
        <v>242</v>
      </c>
      <c r="C238" s="10">
        <f>VLOOKUP(B238,'[1]MUN PR'!C$2:$L$400,10,0)</f>
        <v>220</v>
      </c>
      <c r="D238" s="11">
        <v>48.399972622514248</v>
      </c>
      <c r="E238" s="12">
        <f t="shared" si="26"/>
        <v>50.819971253639963</v>
      </c>
      <c r="F238" s="12">
        <v>50</v>
      </c>
    </row>
    <row r="239" spans="1:6" hidden="1" outlineLevel="1" x14ac:dyDescent="0.3">
      <c r="A239" s="9">
        <v>14</v>
      </c>
      <c r="B239" s="4" t="s">
        <v>243</v>
      </c>
      <c r="C239" s="10">
        <f>VLOOKUP(B239,'[1]MUN PR'!C$2:$L$400,10,0)</f>
        <v>188</v>
      </c>
      <c r="D239" s="11">
        <v>41.359976604693991</v>
      </c>
      <c r="E239" s="12">
        <f t="shared" si="26"/>
        <v>43.42797543492869</v>
      </c>
      <c r="F239" s="12">
        <v>40</v>
      </c>
    </row>
    <row r="240" spans="1:6" hidden="1" outlineLevel="1" x14ac:dyDescent="0.3">
      <c r="A240" s="9">
        <v>14</v>
      </c>
      <c r="B240" s="4" t="s">
        <v>244</v>
      </c>
      <c r="C240" s="10">
        <f>VLOOKUP(B240,'[1]MUN PR'!C$2:$L$400,10,0)</f>
        <v>94</v>
      </c>
      <c r="D240" s="11">
        <v>20.679988302346995</v>
      </c>
      <c r="E240" s="12">
        <f t="shared" si="26"/>
        <v>21.713987717464345</v>
      </c>
      <c r="F240" s="12">
        <v>20</v>
      </c>
    </row>
    <row r="241" spans="1:6" hidden="1" outlineLevel="1" x14ac:dyDescent="0.3">
      <c r="A241" s="9">
        <v>14</v>
      </c>
      <c r="B241" s="4" t="s">
        <v>245</v>
      </c>
      <c r="C241" s="10">
        <f>VLOOKUP(B241,'[1]MUN PR'!C$2:$L$400,10,0)</f>
        <v>95</v>
      </c>
      <c r="D241" s="11">
        <v>20.899988177903879</v>
      </c>
      <c r="E241" s="12">
        <f t="shared" si="26"/>
        <v>21.944987586799073</v>
      </c>
      <c r="F241" s="12">
        <v>20</v>
      </c>
    </row>
    <row r="242" spans="1:6" hidden="1" outlineLevel="1" x14ac:dyDescent="0.3">
      <c r="A242" s="9">
        <v>14</v>
      </c>
      <c r="B242" s="4" t="s">
        <v>246</v>
      </c>
      <c r="C242" s="10">
        <f>VLOOKUP(B242,'[1]MUN PR'!C$2:$L$400,10,0)</f>
        <v>34</v>
      </c>
      <c r="D242" s="11">
        <v>7.4799957689340202</v>
      </c>
      <c r="E242" s="12">
        <f t="shared" si="26"/>
        <v>7.8539955573807214</v>
      </c>
      <c r="F242" s="12">
        <v>10</v>
      </c>
    </row>
    <row r="243" spans="1:6" hidden="1" outlineLevel="1" x14ac:dyDescent="0.3">
      <c r="A243" s="9">
        <v>14</v>
      </c>
      <c r="B243" s="4" t="s">
        <v>247</v>
      </c>
      <c r="C243" s="10">
        <f>VLOOKUP(B243,'[1]MUN PR'!C$2:$L$400,10,0)</f>
        <v>657</v>
      </c>
      <c r="D243" s="11">
        <v>144.53991824087208</v>
      </c>
      <c r="E243" s="12">
        <f t="shared" si="26"/>
        <v>151.76691415291569</v>
      </c>
      <c r="F243" s="12">
        <v>150</v>
      </c>
    </row>
    <row r="244" spans="1:6" hidden="1" outlineLevel="1" x14ac:dyDescent="0.3">
      <c r="A244" s="9">
        <v>14</v>
      </c>
      <c r="B244" s="4" t="s">
        <v>248</v>
      </c>
      <c r="C244" s="10">
        <f>VLOOKUP(B244,'[1]MUN PR'!C$2:$L$400,10,0)</f>
        <v>275</v>
      </c>
      <c r="D244" s="11">
        <v>60.499965778142808</v>
      </c>
      <c r="E244" s="12">
        <f t="shared" si="26"/>
        <v>63.52496406704995</v>
      </c>
      <c r="F244" s="12">
        <v>60</v>
      </c>
    </row>
    <row r="245" spans="1:6" hidden="1" outlineLevel="1" x14ac:dyDescent="0.3">
      <c r="A245" s="9">
        <v>14</v>
      </c>
      <c r="B245" s="4" t="s">
        <v>249</v>
      </c>
      <c r="C245" s="10">
        <f>VLOOKUP(B245,'[1]MUN PR'!C$2:$L$400,10,0)</f>
        <v>63</v>
      </c>
      <c r="D245" s="11">
        <v>13.859992160083625</v>
      </c>
      <c r="E245" s="12">
        <f t="shared" si="26"/>
        <v>14.552991768087805</v>
      </c>
      <c r="F245" s="12">
        <v>10</v>
      </c>
    </row>
    <row r="246" spans="1:6" hidden="1" outlineLevel="1" x14ac:dyDescent="0.3">
      <c r="A246" s="9">
        <v>14</v>
      </c>
      <c r="B246" s="4" t="s">
        <v>250</v>
      </c>
      <c r="C246" s="10">
        <f>VLOOKUP(B246,'[1]MUN PR'!C$2:$L$400,10,0)</f>
        <v>34</v>
      </c>
      <c r="D246" s="11">
        <v>7.4799957689340202</v>
      </c>
      <c r="E246" s="12">
        <f t="shared" si="26"/>
        <v>7.8539955573807214</v>
      </c>
      <c r="F246" s="12">
        <v>10</v>
      </c>
    </row>
    <row r="247" spans="1:6" hidden="1" outlineLevel="1" x14ac:dyDescent="0.3">
      <c r="A247" s="9">
        <v>14</v>
      </c>
      <c r="B247" s="4" t="s">
        <v>251</v>
      </c>
      <c r="C247" s="10">
        <f>VLOOKUP(B247,'[1]MUN PR'!C$2:$L$400,10,0)</f>
        <v>390</v>
      </c>
      <c r="D247" s="11">
        <v>85.799951467184343</v>
      </c>
      <c r="E247" s="12">
        <f t="shared" si="26"/>
        <v>90.089949040543559</v>
      </c>
      <c r="F247" s="12">
        <v>90</v>
      </c>
    </row>
    <row r="248" spans="1:6" hidden="1" outlineLevel="1" x14ac:dyDescent="0.3">
      <c r="A248" s="9">
        <v>14</v>
      </c>
      <c r="B248" s="4" t="s">
        <v>252</v>
      </c>
      <c r="C248" s="10">
        <f>VLOOKUP(B248,'[1]MUN PR'!C$2:$L$400,10,0)</f>
        <v>352</v>
      </c>
      <c r="D248" s="11">
        <v>77.439956196022791</v>
      </c>
      <c r="E248" s="12">
        <f t="shared" si="26"/>
        <v>81.311954005823935</v>
      </c>
      <c r="F248" s="12">
        <v>80</v>
      </c>
    </row>
    <row r="249" spans="1:6" hidden="1" outlineLevel="1" x14ac:dyDescent="0.3">
      <c r="A249" s="9">
        <v>14</v>
      </c>
      <c r="B249" s="4" t="s">
        <v>253</v>
      </c>
      <c r="C249" s="10">
        <f>VLOOKUP(B249,'[1]MUN PR'!C$2:$L$400,10,0)</f>
        <v>69</v>
      </c>
      <c r="D249" s="11">
        <v>15.179991413424922</v>
      </c>
      <c r="E249" s="12">
        <f t="shared" si="26"/>
        <v>15.938990984096169</v>
      </c>
      <c r="F249" s="12">
        <v>20</v>
      </c>
    </row>
    <row r="250" spans="1:6" hidden="1" outlineLevel="1" x14ac:dyDescent="0.3">
      <c r="A250" s="9">
        <v>14</v>
      </c>
      <c r="B250" s="4" t="s">
        <v>254</v>
      </c>
      <c r="C250" s="10">
        <f>VLOOKUP(B250,'[1]MUN PR'!C$2:$L$400,10,0)</f>
        <v>2892</v>
      </c>
      <c r="D250" s="11">
        <v>636.23964011050543</v>
      </c>
      <c r="E250" s="12">
        <f t="shared" si="26"/>
        <v>668.05162211603067</v>
      </c>
      <c r="F250" s="12">
        <v>670</v>
      </c>
    </row>
    <row r="251" spans="1:6" hidden="1" outlineLevel="1" x14ac:dyDescent="0.3">
      <c r="A251" s="9">
        <v>14</v>
      </c>
      <c r="B251" s="4" t="s">
        <v>255</v>
      </c>
      <c r="C251" s="10">
        <f>VLOOKUP(B251,'[1]MUN PR'!C$2:$L$400,10,0)</f>
        <v>142</v>
      </c>
      <c r="D251" s="11">
        <v>31.239982329077378</v>
      </c>
      <c r="E251" s="12">
        <f t="shared" si="26"/>
        <v>32.801981445531247</v>
      </c>
      <c r="F251" s="12">
        <v>30</v>
      </c>
    </row>
    <row r="252" spans="1:6" hidden="1" outlineLevel="1" x14ac:dyDescent="0.3">
      <c r="A252" s="9">
        <v>14</v>
      </c>
      <c r="B252" s="4" t="s">
        <v>256</v>
      </c>
      <c r="C252" s="10">
        <f>VLOOKUP(B252,'[1]MUN PR'!C$2:$L$400,10,0)</f>
        <v>68</v>
      </c>
      <c r="D252" s="11">
        <v>14.95999153786804</v>
      </c>
      <c r="E252" s="12">
        <f t="shared" si="26"/>
        <v>15.707991114761443</v>
      </c>
      <c r="F252" s="12">
        <v>20</v>
      </c>
    </row>
    <row r="253" spans="1:6" hidden="1" outlineLevel="1" x14ac:dyDescent="0.3">
      <c r="A253" s="9">
        <v>14</v>
      </c>
      <c r="B253" s="4" t="s">
        <v>257</v>
      </c>
      <c r="C253" s="10">
        <f>VLOOKUP(B253,'[1]MUN PR'!C$2:$L$400,10,0)</f>
        <v>336</v>
      </c>
      <c r="D253" s="11">
        <v>73.91995818711267</v>
      </c>
      <c r="E253" s="12">
        <f t="shared" si="26"/>
        <v>77.61595609646831</v>
      </c>
      <c r="F253" s="12">
        <v>80</v>
      </c>
    </row>
    <row r="254" spans="1:6" hidden="1" outlineLevel="1" x14ac:dyDescent="0.3">
      <c r="A254" s="9">
        <v>14</v>
      </c>
      <c r="B254" s="4" t="s">
        <v>258</v>
      </c>
      <c r="C254" s="10">
        <f>VLOOKUP(B254,'[1]MUN PR'!C$2:$L$400,10,0)</f>
        <v>274</v>
      </c>
      <c r="D254" s="11">
        <v>60.279965902585928</v>
      </c>
      <c r="E254" s="12">
        <f t="shared" si="26"/>
        <v>63.293964197715226</v>
      </c>
      <c r="F254" s="12">
        <v>70</v>
      </c>
    </row>
    <row r="255" spans="1:6" hidden="1" outlineLevel="1" x14ac:dyDescent="0.3">
      <c r="A255" s="9">
        <v>14</v>
      </c>
      <c r="B255" s="4" t="s">
        <v>259</v>
      </c>
      <c r="C255" s="10">
        <f>VLOOKUP(B255,'[1]MUN PR'!C$2:$L$400,10,0)</f>
        <v>324</v>
      </c>
      <c r="D255" s="11">
        <v>71.279959680430068</v>
      </c>
      <c r="E255" s="12">
        <f t="shared" si="26"/>
        <v>74.843957664451565</v>
      </c>
      <c r="F255" s="12">
        <v>70</v>
      </c>
    </row>
    <row r="256" spans="1:6" hidden="1" outlineLevel="1" x14ac:dyDescent="0.3">
      <c r="A256" s="9">
        <v>14</v>
      </c>
      <c r="B256" s="4" t="s">
        <v>260</v>
      </c>
      <c r="C256" s="10">
        <f>VLOOKUP(B256,'[1]MUN PR'!C$2:$L$400,10,0)</f>
        <v>91</v>
      </c>
      <c r="D256" s="11">
        <v>20.019988675676348</v>
      </c>
      <c r="E256" s="12">
        <f t="shared" si="26"/>
        <v>21.020988109460166</v>
      </c>
      <c r="F256" s="12">
        <v>20</v>
      </c>
    </row>
    <row r="257" spans="1:6" hidden="1" outlineLevel="1" x14ac:dyDescent="0.3">
      <c r="A257" s="9">
        <v>14</v>
      </c>
      <c r="B257" s="4" t="s">
        <v>261</v>
      </c>
      <c r="C257" s="10">
        <f>VLOOKUP(B257,'[1]MUN PR'!C$2:$L$400,10,0)</f>
        <v>83</v>
      </c>
      <c r="D257" s="11">
        <v>18.259989671221284</v>
      </c>
      <c r="E257" s="12">
        <f t="shared" si="26"/>
        <v>19.17298915478235</v>
      </c>
      <c r="F257" s="12">
        <v>20</v>
      </c>
    </row>
    <row r="258" spans="1:6" hidden="1" outlineLevel="1" x14ac:dyDescent="0.3">
      <c r="A258" s="9">
        <v>14</v>
      </c>
      <c r="B258" s="4" t="s">
        <v>262</v>
      </c>
      <c r="C258" s="10">
        <f>VLOOKUP(B258,'[1]MUN PR'!C$2:$L$400,10,0)</f>
        <v>180</v>
      </c>
      <c r="D258" s="11">
        <v>39.59997760023893</v>
      </c>
      <c r="E258" s="12">
        <f t="shared" si="26"/>
        <v>41.579976480250878</v>
      </c>
      <c r="F258" s="12">
        <v>40</v>
      </c>
    </row>
    <row r="259" spans="1:6" hidden="1" outlineLevel="1" x14ac:dyDescent="0.3">
      <c r="A259" s="9">
        <v>14</v>
      </c>
      <c r="B259" s="4" t="s">
        <v>263</v>
      </c>
      <c r="C259" s="10">
        <f>VLOOKUP(B259,'[1]MUN PR'!C$2:$L$400,10,0)</f>
        <v>170</v>
      </c>
      <c r="D259" s="11">
        <v>37.399978844670102</v>
      </c>
      <c r="E259" s="12">
        <f t="shared" si="26"/>
        <v>39.26997778690361</v>
      </c>
      <c r="F259" s="12">
        <v>40</v>
      </c>
    </row>
    <row r="260" spans="1:6" hidden="1" outlineLevel="1" x14ac:dyDescent="0.3">
      <c r="A260" s="9">
        <v>14</v>
      </c>
      <c r="B260" s="4" t="s">
        <v>264</v>
      </c>
      <c r="C260" s="10">
        <f>VLOOKUP(B260,'[1]MUN PR'!C$2:$L$400,10,0)</f>
        <v>83</v>
      </c>
      <c r="D260" s="11">
        <v>18.259989671221284</v>
      </c>
      <c r="E260" s="12">
        <f t="shared" si="26"/>
        <v>19.17298915478235</v>
      </c>
      <c r="F260" s="12">
        <v>20</v>
      </c>
    </row>
    <row r="261" spans="1:6" hidden="1" outlineLevel="1" x14ac:dyDescent="0.3">
      <c r="A261" s="9">
        <v>14</v>
      </c>
      <c r="B261" s="4" t="s">
        <v>265</v>
      </c>
      <c r="C261" s="10">
        <f>VLOOKUP(B261,'[1]MUN PR'!C$2:$L$400,10,0)</f>
        <v>166</v>
      </c>
      <c r="D261" s="11">
        <v>36.519979342442568</v>
      </c>
      <c r="E261" s="12">
        <f t="shared" si="26"/>
        <v>38.3459783095647</v>
      </c>
      <c r="F261" s="12">
        <v>40</v>
      </c>
    </row>
    <row r="262" spans="1:6" hidden="1" outlineLevel="1" x14ac:dyDescent="0.3">
      <c r="A262" s="9">
        <v>14</v>
      </c>
      <c r="B262" s="4" t="s">
        <v>266</v>
      </c>
      <c r="C262" s="10">
        <f>VLOOKUP(B262,'[1]MUN PR'!C$2:$L$400,10,0)</f>
        <v>506</v>
      </c>
      <c r="D262" s="11">
        <v>111.31993703178277</v>
      </c>
      <c r="E262" s="12">
        <f t="shared" si="26"/>
        <v>116.88593388337191</v>
      </c>
      <c r="F262" s="12">
        <v>120</v>
      </c>
    </row>
    <row r="263" spans="1:6" collapsed="1" x14ac:dyDescent="0.3">
      <c r="A263" s="38" t="s">
        <v>267</v>
      </c>
      <c r="B263" s="39"/>
      <c r="C263" s="40">
        <f t="shared" ref="C263:F263" si="27">SUM(C235:C262)</f>
        <v>8408</v>
      </c>
      <c r="D263" s="40">
        <v>1849.7589536822716</v>
      </c>
      <c r="E263" s="40">
        <f t="shared" si="27"/>
        <v>1942.2469013663856</v>
      </c>
      <c r="F263" s="40">
        <f t="shared" si="27"/>
        <v>1940</v>
      </c>
    </row>
    <row r="264" spans="1:6" hidden="1" outlineLevel="1" x14ac:dyDescent="0.3">
      <c r="A264" s="9">
        <v>15</v>
      </c>
      <c r="B264" s="4" t="s">
        <v>268</v>
      </c>
      <c r="C264" s="10">
        <f>VLOOKUP(B264,'[1]MUN PR'!C$2:$L$400,10,0)</f>
        <v>83</v>
      </c>
      <c r="D264" s="11">
        <v>18.259989671221284</v>
      </c>
      <c r="E264" s="12">
        <f t="shared" ref="E264:E293" si="28">D264+(D264*0.05)</f>
        <v>19.17298915478235</v>
      </c>
      <c r="F264" s="12">
        <v>20</v>
      </c>
    </row>
    <row r="265" spans="1:6" hidden="1" outlineLevel="1" x14ac:dyDescent="0.3">
      <c r="A265" s="9">
        <v>15</v>
      </c>
      <c r="B265" s="4" t="s">
        <v>269</v>
      </c>
      <c r="C265" s="10">
        <f>VLOOKUP(B265,'[1]MUN PR'!C$2:$L$400,10,0)</f>
        <v>948</v>
      </c>
      <c r="D265" s="11">
        <v>208.55988202792503</v>
      </c>
      <c r="E265" s="12">
        <f t="shared" si="28"/>
        <v>218.98787612932128</v>
      </c>
      <c r="F265" s="12">
        <v>220</v>
      </c>
    </row>
    <row r="266" spans="1:6" hidden="1" outlineLevel="1" x14ac:dyDescent="0.3">
      <c r="A266" s="9">
        <v>15</v>
      </c>
      <c r="B266" s="4" t="s">
        <v>270</v>
      </c>
      <c r="C266" s="10">
        <f>VLOOKUP(B266,'[1]MUN PR'!C$2:$L$400,10,0)</f>
        <v>163</v>
      </c>
      <c r="D266" s="11">
        <v>35.859979715771921</v>
      </c>
      <c r="E266" s="12">
        <f t="shared" si="28"/>
        <v>37.652978701560514</v>
      </c>
      <c r="F266" s="12">
        <v>40</v>
      </c>
    </row>
    <row r="267" spans="1:6" hidden="1" outlineLevel="1" x14ac:dyDescent="0.3">
      <c r="A267" s="9">
        <v>15</v>
      </c>
      <c r="B267" s="4" t="s">
        <v>271</v>
      </c>
      <c r="C267" s="10">
        <f>VLOOKUP(B267,'[1]MUN PR'!C$2:$L$400,10,0)</f>
        <v>820</v>
      </c>
      <c r="D267" s="11">
        <v>180.399897956644</v>
      </c>
      <c r="E267" s="12">
        <f t="shared" si="28"/>
        <v>189.41989285447619</v>
      </c>
      <c r="F267" s="12">
        <v>190</v>
      </c>
    </row>
    <row r="268" spans="1:6" hidden="1" outlineLevel="1" x14ac:dyDescent="0.3">
      <c r="A268" s="9" t="s">
        <v>470</v>
      </c>
      <c r="B268" s="4" t="s">
        <v>272</v>
      </c>
      <c r="C268" s="10">
        <f>VLOOKUP(B268,'[1]MUN PR'!C$2:$L$400,10,0)</f>
        <v>252</v>
      </c>
      <c r="D268" s="11">
        <v>55.439968640334499</v>
      </c>
      <c r="E268" s="12">
        <f t="shared" si="28"/>
        <v>58.211967072351221</v>
      </c>
      <c r="F268" s="12">
        <v>60</v>
      </c>
    </row>
    <row r="269" spans="1:6" hidden="1" outlineLevel="1" x14ac:dyDescent="0.3">
      <c r="A269" s="9">
        <v>15</v>
      </c>
      <c r="B269" s="4" t="s">
        <v>273</v>
      </c>
      <c r="C269" s="10">
        <f>VLOOKUP(B269,'[1]MUN PR'!C$2:$L$400,10,0)</f>
        <v>211</v>
      </c>
      <c r="D269" s="11">
        <v>46.4199737425023</v>
      </c>
      <c r="E269" s="12">
        <f t="shared" si="28"/>
        <v>48.740972429627412</v>
      </c>
      <c r="F269" s="12">
        <v>50</v>
      </c>
    </row>
    <row r="270" spans="1:6" hidden="1" outlineLevel="1" x14ac:dyDescent="0.3">
      <c r="A270" s="9">
        <v>15</v>
      </c>
      <c r="B270" s="4" t="s">
        <v>274</v>
      </c>
      <c r="C270" s="10">
        <f>VLOOKUP(B270,'[1]MUN PR'!C$2:$L$400,10,0)</f>
        <v>196</v>
      </c>
      <c r="D270" s="11">
        <v>43.119975609149058</v>
      </c>
      <c r="E270" s="12">
        <f t="shared" si="28"/>
        <v>45.27597438960651</v>
      </c>
      <c r="F270" s="12">
        <v>40</v>
      </c>
    </row>
    <row r="271" spans="1:6" hidden="1" outlineLevel="1" x14ac:dyDescent="0.3">
      <c r="A271" s="9">
        <v>15</v>
      </c>
      <c r="B271" s="4" t="s">
        <v>275</v>
      </c>
      <c r="C271" s="10">
        <f>VLOOKUP(B271,'[1]MUN PR'!C$2:$L$400,10,0)</f>
        <v>89</v>
      </c>
      <c r="D271" s="11">
        <v>19.579988924562581</v>
      </c>
      <c r="E271" s="12">
        <f t="shared" si="28"/>
        <v>20.558988370790711</v>
      </c>
      <c r="F271" s="12">
        <v>20</v>
      </c>
    </row>
    <row r="272" spans="1:6" hidden="1" outlineLevel="1" x14ac:dyDescent="0.3">
      <c r="A272" s="9">
        <v>15</v>
      </c>
      <c r="B272" s="4" t="s">
        <v>276</v>
      </c>
      <c r="C272" s="10">
        <f>VLOOKUP(B272,'[1]MUN PR'!C$2:$L$400,10,0)</f>
        <v>120</v>
      </c>
      <c r="D272" s="11">
        <v>26.399985066825952</v>
      </c>
      <c r="E272" s="12">
        <f t="shared" si="28"/>
        <v>27.719984320167249</v>
      </c>
      <c r="F272" s="12">
        <v>30</v>
      </c>
    </row>
    <row r="273" spans="1:6" hidden="1" outlineLevel="1" x14ac:dyDescent="0.3">
      <c r="A273" s="9">
        <v>15</v>
      </c>
      <c r="B273" s="4" t="s">
        <v>277</v>
      </c>
      <c r="C273" s="10">
        <f>VLOOKUP(B273,'[1]MUN PR'!C$2:$L$400,10,0)</f>
        <v>130</v>
      </c>
      <c r="D273" s="11">
        <v>28.599983822394783</v>
      </c>
      <c r="E273" s="12">
        <f t="shared" si="28"/>
        <v>30.029983013514524</v>
      </c>
      <c r="F273" s="12">
        <v>30</v>
      </c>
    </row>
    <row r="274" spans="1:6" hidden="1" outlineLevel="1" x14ac:dyDescent="0.3">
      <c r="A274" s="9">
        <v>15</v>
      </c>
      <c r="B274" s="4" t="s">
        <v>278</v>
      </c>
      <c r="C274" s="10">
        <f>VLOOKUP(B274,'[1]MUN PR'!C$2:$L$400,10,0)</f>
        <v>191</v>
      </c>
      <c r="D274" s="11">
        <v>42.019976231364645</v>
      </c>
      <c r="E274" s="12">
        <f t="shared" si="28"/>
        <v>44.120975042932876</v>
      </c>
      <c r="F274" s="12">
        <v>40</v>
      </c>
    </row>
    <row r="275" spans="1:6" hidden="1" outlineLevel="1" x14ac:dyDescent="0.3">
      <c r="A275" s="9">
        <v>15</v>
      </c>
      <c r="B275" s="4" t="s">
        <v>279</v>
      </c>
      <c r="C275" s="10">
        <f>VLOOKUP(B275,'[1]MUN PR'!C$2:$L$400,10,0)</f>
        <v>97</v>
      </c>
      <c r="D275" s="11">
        <v>21.339987929017646</v>
      </c>
      <c r="E275" s="12">
        <f t="shared" si="28"/>
        <v>22.406987325468528</v>
      </c>
      <c r="F275" s="12">
        <v>20</v>
      </c>
    </row>
    <row r="276" spans="1:6" hidden="1" outlineLevel="1" x14ac:dyDescent="0.3">
      <c r="A276" s="9">
        <v>15</v>
      </c>
      <c r="B276" s="4" t="s">
        <v>280</v>
      </c>
      <c r="C276" s="10">
        <f>VLOOKUP(B276,'[1]MUN PR'!C$2:$L$400,10,0)</f>
        <v>120</v>
      </c>
      <c r="D276" s="11">
        <v>26.399985066825952</v>
      </c>
      <c r="E276" s="12">
        <f t="shared" si="28"/>
        <v>27.719984320167249</v>
      </c>
      <c r="F276" s="12">
        <v>30</v>
      </c>
    </row>
    <row r="277" spans="1:6" hidden="1" outlineLevel="1" x14ac:dyDescent="0.3">
      <c r="A277" s="9">
        <v>15</v>
      </c>
      <c r="B277" s="4" t="s">
        <v>281</v>
      </c>
      <c r="C277" s="10">
        <f>VLOOKUP(B277,'[1]MUN PR'!C$2:$L$400,10,0)</f>
        <v>686</v>
      </c>
      <c r="D277" s="11">
        <v>150.91991463202169</v>
      </c>
      <c r="E277" s="12">
        <f t="shared" si="28"/>
        <v>158.46591036362278</v>
      </c>
      <c r="F277" s="12">
        <v>160</v>
      </c>
    </row>
    <row r="278" spans="1:6" hidden="1" outlineLevel="1" x14ac:dyDescent="0.3">
      <c r="A278" s="9">
        <v>15</v>
      </c>
      <c r="B278" s="4" t="s">
        <v>282</v>
      </c>
      <c r="C278" s="10">
        <f>VLOOKUP(B278,'[1]MUN PR'!C$2:$L$400,10,0)</f>
        <v>1230</v>
      </c>
      <c r="D278" s="11">
        <v>270.59984693496602</v>
      </c>
      <c r="E278" s="12">
        <f t="shared" si="28"/>
        <v>284.12983928171434</v>
      </c>
      <c r="F278" s="12">
        <v>290</v>
      </c>
    </row>
    <row r="279" spans="1:6" hidden="1" outlineLevel="1" x14ac:dyDescent="0.3">
      <c r="A279" s="9">
        <v>15</v>
      </c>
      <c r="B279" s="4" t="s">
        <v>283</v>
      </c>
      <c r="C279" s="10">
        <f>VLOOKUP(B279,'[1]MUN PR'!C$2:$L$400,10,0)</f>
        <v>1265</v>
      </c>
      <c r="D279" s="11">
        <v>278.29984257945694</v>
      </c>
      <c r="E279" s="12">
        <f t="shared" si="28"/>
        <v>292.21483470842981</v>
      </c>
      <c r="F279" s="12">
        <v>290</v>
      </c>
    </row>
    <row r="280" spans="1:6" hidden="1" outlineLevel="1" x14ac:dyDescent="0.3">
      <c r="A280" s="9">
        <v>15</v>
      </c>
      <c r="B280" s="4" t="s">
        <v>284</v>
      </c>
      <c r="C280" s="10">
        <f>VLOOKUP(B280,'[1]MUN PR'!C$2:$L$400,10,0)</f>
        <v>13557</v>
      </c>
      <c r="D280" s="11">
        <v>2982.538312924662</v>
      </c>
      <c r="E280" s="12">
        <f t="shared" si="28"/>
        <v>3131.6652285708951</v>
      </c>
      <c r="F280" s="12">
        <v>3130</v>
      </c>
    </row>
    <row r="281" spans="1:6" hidden="1" outlineLevel="1" x14ac:dyDescent="0.3">
      <c r="A281" s="9">
        <v>15</v>
      </c>
      <c r="B281" s="4" t="s">
        <v>285</v>
      </c>
      <c r="C281" s="10">
        <f>VLOOKUP(B281,'[1]MUN PR'!C$2:$L$400,10,0)</f>
        <v>175</v>
      </c>
      <c r="D281" s="11">
        <v>38.499978222454516</v>
      </c>
      <c r="E281" s="12">
        <f t="shared" si="28"/>
        <v>40.424977133577244</v>
      </c>
      <c r="F281" s="12">
        <v>40</v>
      </c>
    </row>
    <row r="282" spans="1:6" hidden="1" outlineLevel="1" x14ac:dyDescent="0.3">
      <c r="A282" s="9">
        <v>15</v>
      </c>
      <c r="B282" s="4" t="s">
        <v>286</v>
      </c>
      <c r="C282" s="10">
        <f>VLOOKUP(B282,'[1]MUN PR'!C$2:$L$400,10,0)</f>
        <v>111</v>
      </c>
      <c r="D282" s="11">
        <v>24.419986186814008</v>
      </c>
      <c r="E282" s="12">
        <f t="shared" si="28"/>
        <v>25.640985496154709</v>
      </c>
      <c r="F282" s="12">
        <v>30</v>
      </c>
    </row>
    <row r="283" spans="1:6" hidden="1" outlineLevel="1" x14ac:dyDescent="0.3">
      <c r="A283" s="9">
        <v>15</v>
      </c>
      <c r="B283" s="4" t="s">
        <v>287</v>
      </c>
      <c r="C283" s="10">
        <f>VLOOKUP(B283,'[1]MUN PR'!C$2:$L$400,10,0)</f>
        <v>889</v>
      </c>
      <c r="D283" s="11">
        <v>195.57988937006894</v>
      </c>
      <c r="E283" s="12">
        <f t="shared" si="28"/>
        <v>205.35888383857238</v>
      </c>
      <c r="F283" s="12">
        <v>200</v>
      </c>
    </row>
    <row r="284" spans="1:6" hidden="1" outlineLevel="1" x14ac:dyDescent="0.3">
      <c r="A284" s="9">
        <v>15</v>
      </c>
      <c r="B284" s="4" t="s">
        <v>288</v>
      </c>
      <c r="C284" s="10">
        <f>VLOOKUP(B284,'[1]MUN PR'!C$2:$L$400,10,0)</f>
        <v>123</v>
      </c>
      <c r="D284" s="11">
        <v>27.059984693496602</v>
      </c>
      <c r="E284" s="12">
        <f t="shared" si="28"/>
        <v>28.412983928171432</v>
      </c>
      <c r="F284" s="12">
        <v>30</v>
      </c>
    </row>
    <row r="285" spans="1:6" hidden="1" outlineLevel="1" x14ac:dyDescent="0.3">
      <c r="A285" s="9">
        <v>15</v>
      </c>
      <c r="B285" s="4" t="s">
        <v>289</v>
      </c>
      <c r="C285" s="10">
        <f>VLOOKUP(B285,'[1]MUN PR'!C$2:$L$400,10,0)</f>
        <v>1061</v>
      </c>
      <c r="D285" s="11">
        <v>233.4198679658528</v>
      </c>
      <c r="E285" s="12">
        <f t="shared" si="28"/>
        <v>245.09086136414544</v>
      </c>
      <c r="F285" s="12">
        <v>250</v>
      </c>
    </row>
    <row r="286" spans="1:6" hidden="1" outlineLevel="1" x14ac:dyDescent="0.3">
      <c r="A286" s="9">
        <v>15</v>
      </c>
      <c r="B286" s="4" t="s">
        <v>290</v>
      </c>
      <c r="C286" s="10">
        <f>VLOOKUP(B286,'[1]MUN PR'!C$2:$L$400,10,0)</f>
        <v>256</v>
      </c>
      <c r="D286" s="11">
        <v>56.319968142562033</v>
      </c>
      <c r="E286" s="12">
        <f t="shared" si="28"/>
        <v>59.135966549690131</v>
      </c>
      <c r="F286" s="12">
        <v>60</v>
      </c>
    </row>
    <row r="287" spans="1:6" hidden="1" outlineLevel="1" x14ac:dyDescent="0.3">
      <c r="A287" s="9">
        <v>15</v>
      </c>
      <c r="B287" s="4" t="s">
        <v>291</v>
      </c>
      <c r="C287" s="10">
        <f>VLOOKUP(B287,'[1]MUN PR'!C$2:$L$400,10,0)</f>
        <v>140</v>
      </c>
      <c r="D287" s="11">
        <v>30.799982577963611</v>
      </c>
      <c r="E287" s="12">
        <f t="shared" si="28"/>
        <v>32.339981706861792</v>
      </c>
      <c r="F287" s="12">
        <v>30</v>
      </c>
    </row>
    <row r="288" spans="1:6" hidden="1" outlineLevel="1" x14ac:dyDescent="0.3">
      <c r="A288" s="9">
        <v>15</v>
      </c>
      <c r="B288" s="4" t="s">
        <v>292</v>
      </c>
      <c r="C288" s="10">
        <f>VLOOKUP(B288,'[1]MUN PR'!C$2:$L$400,10,0)</f>
        <v>370</v>
      </c>
      <c r="D288" s="11">
        <v>81.399953956046687</v>
      </c>
      <c r="E288" s="12">
        <f t="shared" si="28"/>
        <v>85.469951653849023</v>
      </c>
      <c r="F288" s="12">
        <v>80</v>
      </c>
    </row>
    <row r="289" spans="1:6" hidden="1" outlineLevel="1" x14ac:dyDescent="0.3">
      <c r="A289" s="9">
        <v>15</v>
      </c>
      <c r="B289" s="4" t="s">
        <v>293</v>
      </c>
      <c r="C289" s="10">
        <f>VLOOKUP(B289,'[1]MUN PR'!C$2:$L$400,10,0)</f>
        <v>61</v>
      </c>
      <c r="D289" s="11">
        <v>13.419992408969859</v>
      </c>
      <c r="E289" s="12">
        <f t="shared" si="28"/>
        <v>14.090992029418352</v>
      </c>
      <c r="F289" s="12">
        <v>20</v>
      </c>
    </row>
    <row r="290" spans="1:6" hidden="1" outlineLevel="1" x14ac:dyDescent="0.3">
      <c r="A290" s="9">
        <v>15</v>
      </c>
      <c r="B290" s="4" t="s">
        <v>294</v>
      </c>
      <c r="C290" s="10">
        <f>VLOOKUP(B290,'[1]MUN PR'!C$2:$L$400,10,0)</f>
        <v>155</v>
      </c>
      <c r="D290" s="11">
        <v>34.099980711316853</v>
      </c>
      <c r="E290" s="12">
        <f t="shared" si="28"/>
        <v>35.804979746882694</v>
      </c>
      <c r="F290" s="12">
        <v>40</v>
      </c>
    </row>
    <row r="291" spans="1:6" hidden="1" outlineLevel="1" x14ac:dyDescent="0.3">
      <c r="A291" s="9">
        <v>15</v>
      </c>
      <c r="B291" s="4" t="s">
        <v>295</v>
      </c>
      <c r="C291" s="10">
        <f>VLOOKUP(B291,'[1]MUN PR'!C$2:$L$400,10,0)</f>
        <v>230</v>
      </c>
      <c r="D291" s="11">
        <v>50.599971378083076</v>
      </c>
      <c r="E291" s="12">
        <f t="shared" si="28"/>
        <v>53.129969946987231</v>
      </c>
      <c r="F291" s="12">
        <v>50</v>
      </c>
    </row>
    <row r="292" spans="1:6" hidden="1" outlineLevel="1" x14ac:dyDescent="0.3">
      <c r="A292" s="9">
        <v>15</v>
      </c>
      <c r="B292" s="4" t="s">
        <v>296</v>
      </c>
      <c r="C292" s="10">
        <f>VLOOKUP(B292,'[1]MUN PR'!C$2:$L$400,10,0)</f>
        <v>2390</v>
      </c>
      <c r="D292" s="11">
        <v>525.79970258095022</v>
      </c>
      <c r="E292" s="12">
        <f t="shared" si="28"/>
        <v>552.08968770999775</v>
      </c>
      <c r="F292" s="12">
        <v>550</v>
      </c>
    </row>
    <row r="293" spans="1:6" hidden="1" outlineLevel="1" x14ac:dyDescent="0.3">
      <c r="A293" s="9">
        <v>15</v>
      </c>
      <c r="B293" s="4" t="s">
        <v>297</v>
      </c>
      <c r="C293" s="10">
        <f>VLOOKUP(B293,'[1]MUN PR'!C$2:$L$400,10,0)</f>
        <v>90</v>
      </c>
      <c r="D293" s="11">
        <v>19.799988800119465</v>
      </c>
      <c r="E293" s="12">
        <f t="shared" si="28"/>
        <v>20.789988240125439</v>
      </c>
      <c r="F293" s="12">
        <v>20</v>
      </c>
    </row>
    <row r="294" spans="1:6" collapsed="1" x14ac:dyDescent="0.3">
      <c r="A294" s="38" t="s">
        <v>298</v>
      </c>
      <c r="B294" s="39"/>
      <c r="C294" s="40">
        <f t="shared" ref="C294:F294" si="29">SUM(C264:C293)</f>
        <v>26209</v>
      </c>
      <c r="D294" s="40">
        <v>5765.9767384703446</v>
      </c>
      <c r="E294" s="40">
        <f t="shared" si="29"/>
        <v>6054.2755753938618</v>
      </c>
      <c r="F294" s="40">
        <f t="shared" si="29"/>
        <v>6060</v>
      </c>
    </row>
    <row r="295" spans="1:6" hidden="1" outlineLevel="1" x14ac:dyDescent="0.3">
      <c r="A295" s="9">
        <v>16</v>
      </c>
      <c r="B295" s="4" t="s">
        <v>299</v>
      </c>
      <c r="C295" s="10">
        <f>VLOOKUP(B295,'[1]MUN PR'!C$2:$L$400,10,0)</f>
        <v>4233</v>
      </c>
      <c r="D295" s="11">
        <v>931.25947323228547</v>
      </c>
      <c r="E295" s="12">
        <f t="shared" ref="E295:E311" si="30">D295+(D295*0.05)</f>
        <v>977.82244689389972</v>
      </c>
      <c r="F295" s="12">
        <v>980</v>
      </c>
    </row>
    <row r="296" spans="1:6" hidden="1" outlineLevel="1" x14ac:dyDescent="0.3">
      <c r="A296" s="9">
        <v>16</v>
      </c>
      <c r="B296" s="4" t="s">
        <v>300</v>
      </c>
      <c r="C296" s="10">
        <f>VLOOKUP(B296,'[1]MUN PR'!C$2:$L$400,10,0)</f>
        <v>3482</v>
      </c>
      <c r="D296" s="11">
        <v>766.03956668906642</v>
      </c>
      <c r="E296" s="12">
        <f t="shared" si="30"/>
        <v>804.34154502351976</v>
      </c>
      <c r="F296" s="12">
        <v>800</v>
      </c>
    </row>
    <row r="297" spans="1:6" hidden="1" outlineLevel="1" x14ac:dyDescent="0.3">
      <c r="A297" s="9">
        <v>16</v>
      </c>
      <c r="B297" s="4" t="s">
        <v>301</v>
      </c>
      <c r="C297" s="10">
        <f>VLOOKUP(B297,'[1]MUN PR'!C$2:$L$400,10,0)</f>
        <v>211</v>
      </c>
      <c r="D297" s="11">
        <v>46.4199737425023</v>
      </c>
      <c r="E297" s="12">
        <f t="shared" si="30"/>
        <v>48.740972429627412</v>
      </c>
      <c r="F297" s="12">
        <v>50</v>
      </c>
    </row>
    <row r="298" spans="1:6" hidden="1" outlineLevel="1" x14ac:dyDescent="0.3">
      <c r="A298" s="9">
        <v>16</v>
      </c>
      <c r="B298" s="4" t="s">
        <v>302</v>
      </c>
      <c r="C298" s="10">
        <f>VLOOKUP(B298,'[1]MUN PR'!C$2:$L$400,10,0)</f>
        <v>276</v>
      </c>
      <c r="D298" s="11">
        <v>60.719965653699688</v>
      </c>
      <c r="E298" s="12">
        <f t="shared" si="30"/>
        <v>63.755963936384674</v>
      </c>
      <c r="F298" s="12">
        <v>60</v>
      </c>
    </row>
    <row r="299" spans="1:6" hidden="1" outlineLevel="1" x14ac:dyDescent="0.3">
      <c r="A299" s="9">
        <v>16</v>
      </c>
      <c r="B299" s="4" t="s">
        <v>303</v>
      </c>
      <c r="C299" s="10">
        <f>VLOOKUP(B299,'[1]MUN PR'!C$2:$L$400,10,0)</f>
        <v>296</v>
      </c>
      <c r="D299" s="11">
        <v>65.119963164837344</v>
      </c>
      <c r="E299" s="12">
        <f t="shared" si="30"/>
        <v>68.37596132307921</v>
      </c>
      <c r="F299" s="12">
        <v>70</v>
      </c>
    </row>
    <row r="300" spans="1:6" hidden="1" outlineLevel="1" x14ac:dyDescent="0.3">
      <c r="A300" s="9">
        <v>16</v>
      </c>
      <c r="B300" s="4" t="s">
        <v>304</v>
      </c>
      <c r="C300" s="10">
        <f>VLOOKUP(B300,'[1]MUN PR'!C$2:$L$400,10,0)</f>
        <v>266</v>
      </c>
      <c r="D300" s="11">
        <v>58.51996689813086</v>
      </c>
      <c r="E300" s="12">
        <f t="shared" si="30"/>
        <v>61.445965243037406</v>
      </c>
      <c r="F300" s="12">
        <v>60</v>
      </c>
    </row>
    <row r="301" spans="1:6" hidden="1" outlineLevel="1" x14ac:dyDescent="0.3">
      <c r="A301" s="9">
        <v>16</v>
      </c>
      <c r="B301" s="4" t="s">
        <v>305</v>
      </c>
      <c r="C301" s="10">
        <f>VLOOKUP(B301,'[1]MUN PR'!C$2:$L$400,10,0)</f>
        <v>558</v>
      </c>
      <c r="D301" s="11">
        <v>122.75993056074068</v>
      </c>
      <c r="E301" s="12">
        <f t="shared" si="30"/>
        <v>128.89792708877772</v>
      </c>
      <c r="F301" s="12">
        <v>130</v>
      </c>
    </row>
    <row r="302" spans="1:6" hidden="1" outlineLevel="1" x14ac:dyDescent="0.3">
      <c r="A302" s="9">
        <v>16</v>
      </c>
      <c r="B302" s="4" t="s">
        <v>306</v>
      </c>
      <c r="C302" s="10">
        <f>VLOOKUP(B302,'[1]MUN PR'!C$2:$L$400,10,0)</f>
        <v>186</v>
      </c>
      <c r="D302" s="11">
        <v>40.919976853580224</v>
      </c>
      <c r="E302" s="12">
        <f t="shared" si="30"/>
        <v>42.965975696259235</v>
      </c>
      <c r="F302" s="12">
        <v>40</v>
      </c>
    </row>
    <row r="303" spans="1:6" hidden="1" outlineLevel="1" x14ac:dyDescent="0.3">
      <c r="A303" s="9">
        <v>16</v>
      </c>
      <c r="B303" s="4" t="s">
        <v>307</v>
      </c>
      <c r="C303" s="10">
        <f>VLOOKUP(B303,'[1]MUN PR'!C$2:$L$400,10,0)</f>
        <v>787</v>
      </c>
      <c r="D303" s="11">
        <v>173.13990206326687</v>
      </c>
      <c r="E303" s="12">
        <f t="shared" si="30"/>
        <v>181.79689716643023</v>
      </c>
      <c r="F303" s="12">
        <v>180</v>
      </c>
    </row>
    <row r="304" spans="1:6" hidden="1" outlineLevel="1" x14ac:dyDescent="0.3">
      <c r="A304" s="9">
        <v>16</v>
      </c>
      <c r="B304" s="4" t="s">
        <v>308</v>
      </c>
      <c r="C304" s="10">
        <f>VLOOKUP(B304,'[1]MUN PR'!C$2:$L$400,10,0)</f>
        <v>184</v>
      </c>
      <c r="D304" s="11">
        <v>40.479977102466464</v>
      </c>
      <c r="E304" s="12">
        <f t="shared" si="30"/>
        <v>42.503975957589788</v>
      </c>
      <c r="F304" s="12">
        <v>40</v>
      </c>
    </row>
    <row r="305" spans="1:6" hidden="1" outlineLevel="1" x14ac:dyDescent="0.3">
      <c r="A305" s="9">
        <v>16</v>
      </c>
      <c r="B305" s="4" t="s">
        <v>309</v>
      </c>
      <c r="C305" s="10">
        <f>VLOOKUP(B305,'[1]MUN PR'!C$2:$L$400,10,0)</f>
        <v>243</v>
      </c>
      <c r="D305" s="11">
        <v>53.459969760322558</v>
      </c>
      <c r="E305" s="12">
        <f t="shared" si="30"/>
        <v>56.132968248338685</v>
      </c>
      <c r="F305" s="12">
        <v>60</v>
      </c>
    </row>
    <row r="306" spans="1:6" hidden="1" outlineLevel="1" x14ac:dyDescent="0.3">
      <c r="A306" s="9">
        <v>16</v>
      </c>
      <c r="B306" s="4" t="s">
        <v>310</v>
      </c>
      <c r="C306" s="10">
        <f>VLOOKUP(B306,'[1]MUN PR'!C$2:$L$400,10,0)</f>
        <v>152</v>
      </c>
      <c r="D306" s="11">
        <v>33.439981084646206</v>
      </c>
      <c r="E306" s="12">
        <f t="shared" si="30"/>
        <v>35.111980138878515</v>
      </c>
      <c r="F306" s="12">
        <v>40</v>
      </c>
    </row>
    <row r="307" spans="1:6" hidden="1" outlineLevel="1" x14ac:dyDescent="0.3">
      <c r="A307" s="9">
        <v>16</v>
      </c>
      <c r="B307" s="4" t="s">
        <v>311</v>
      </c>
      <c r="C307" s="10">
        <f>VLOOKUP(B307,'[1]MUN PR'!C$2:$L$400,10,0)</f>
        <v>197</v>
      </c>
      <c r="D307" s="11">
        <v>43.339975484705938</v>
      </c>
      <c r="E307" s="12">
        <f t="shared" si="30"/>
        <v>45.506974258941234</v>
      </c>
      <c r="F307" s="12">
        <v>50</v>
      </c>
    </row>
    <row r="308" spans="1:6" hidden="1" outlineLevel="1" x14ac:dyDescent="0.3">
      <c r="A308" s="9">
        <v>16</v>
      </c>
      <c r="B308" s="4" t="s">
        <v>312</v>
      </c>
      <c r="C308" s="10">
        <f>VLOOKUP(B308,'[1]MUN PR'!C$2:$L$400,10,0)</f>
        <v>101</v>
      </c>
      <c r="D308" s="11">
        <v>22.219987431245176</v>
      </c>
      <c r="E308" s="12">
        <f t="shared" si="30"/>
        <v>23.330986802807434</v>
      </c>
      <c r="F308" s="12">
        <v>20</v>
      </c>
    </row>
    <row r="309" spans="1:6" hidden="1" outlineLevel="1" x14ac:dyDescent="0.3">
      <c r="A309" s="9">
        <v>16</v>
      </c>
      <c r="B309" s="4" t="s">
        <v>313</v>
      </c>
      <c r="C309" s="10">
        <f>VLOOKUP(B309,'[1]MUN PR'!C$2:$L$400,10,0)</f>
        <v>134</v>
      </c>
      <c r="D309" s="11">
        <v>29.479983324622314</v>
      </c>
      <c r="E309" s="12">
        <f t="shared" si="30"/>
        <v>30.953982490853431</v>
      </c>
      <c r="F309" s="12">
        <v>30</v>
      </c>
    </row>
    <row r="310" spans="1:6" hidden="1" outlineLevel="1" x14ac:dyDescent="0.3">
      <c r="A310" s="9">
        <v>16</v>
      </c>
      <c r="B310" s="4" t="s">
        <v>314</v>
      </c>
      <c r="C310" s="10">
        <f>VLOOKUP(B310,'[1]MUN PR'!C$2:$L$400,10,0)</f>
        <v>207</v>
      </c>
      <c r="D310" s="11">
        <v>45.539974240274766</v>
      </c>
      <c r="E310" s="12">
        <f t="shared" si="30"/>
        <v>47.816972952288502</v>
      </c>
      <c r="F310" s="12">
        <v>50</v>
      </c>
    </row>
    <row r="311" spans="1:6" hidden="1" outlineLevel="1" x14ac:dyDescent="0.3">
      <c r="A311" s="9">
        <v>16</v>
      </c>
      <c r="B311" s="4" t="s">
        <v>315</v>
      </c>
      <c r="C311" s="10">
        <f>VLOOKUP(B311,'[1]MUN PR'!C$2:$L$400,10,0)</f>
        <v>325</v>
      </c>
      <c r="D311" s="11">
        <v>71.499959555986962</v>
      </c>
      <c r="E311" s="12">
        <f t="shared" si="30"/>
        <v>75.074957533786304</v>
      </c>
      <c r="F311" s="12">
        <v>80</v>
      </c>
    </row>
    <row r="312" spans="1:6" collapsed="1" x14ac:dyDescent="0.3">
      <c r="A312" s="38" t="s">
        <v>316</v>
      </c>
      <c r="B312" s="39"/>
      <c r="C312" s="40">
        <f t="shared" ref="C312:F312" si="31">SUM(C295:C311)</f>
        <v>11838</v>
      </c>
      <c r="D312" s="40">
        <v>2604.3585268423803</v>
      </c>
      <c r="E312" s="40">
        <f t="shared" si="31"/>
        <v>2734.5764531844993</v>
      </c>
      <c r="F312" s="40">
        <f t="shared" si="31"/>
        <v>2740</v>
      </c>
    </row>
    <row r="313" spans="1:6" hidden="1" outlineLevel="1" x14ac:dyDescent="0.3">
      <c r="A313" s="9">
        <v>17</v>
      </c>
      <c r="B313" s="4" t="s">
        <v>317</v>
      </c>
      <c r="C313" s="10">
        <f>VLOOKUP(B313,'[1]MUN PR'!C$2:$L$400,10,0)</f>
        <v>361</v>
      </c>
      <c r="D313" s="11">
        <v>79.419955076034739</v>
      </c>
      <c r="E313" s="12">
        <f t="shared" ref="E313:E333" si="32">D313+(D313*0.05)</f>
        <v>83.390952829836479</v>
      </c>
      <c r="F313" s="12">
        <v>80</v>
      </c>
    </row>
    <row r="314" spans="1:6" hidden="1" outlineLevel="1" x14ac:dyDescent="0.3">
      <c r="A314" s="9">
        <v>17</v>
      </c>
      <c r="B314" s="4" t="s">
        <v>318</v>
      </c>
      <c r="C314" s="10">
        <f>VLOOKUP(B314,'[1]MUN PR'!C$2:$L$400,10,0)</f>
        <v>577</v>
      </c>
      <c r="D314" s="11">
        <v>126.93992819632146</v>
      </c>
      <c r="E314" s="12">
        <f t="shared" si="32"/>
        <v>133.28692460613755</v>
      </c>
      <c r="F314" s="12">
        <v>130</v>
      </c>
    </row>
    <row r="315" spans="1:6" hidden="1" outlineLevel="1" x14ac:dyDescent="0.3">
      <c r="A315" s="9">
        <v>17</v>
      </c>
      <c r="B315" s="4" t="s">
        <v>319</v>
      </c>
      <c r="C315" s="10">
        <f>VLOOKUP(B315,'[1]MUN PR'!C$2:$L$400,10,0)</f>
        <v>628</v>
      </c>
      <c r="D315" s="11">
        <v>138.15992184972248</v>
      </c>
      <c r="E315" s="12">
        <f t="shared" si="32"/>
        <v>145.0679179422086</v>
      </c>
      <c r="F315" s="12">
        <v>150</v>
      </c>
    </row>
    <row r="316" spans="1:6" hidden="1" outlineLevel="1" x14ac:dyDescent="0.3">
      <c r="A316" s="9">
        <v>17</v>
      </c>
      <c r="B316" s="4" t="s">
        <v>320</v>
      </c>
      <c r="C316" s="10">
        <f>VLOOKUP(B316,'[1]MUN PR'!C$2:$L$400,10,0)</f>
        <v>75</v>
      </c>
      <c r="D316" s="11">
        <v>16.49999066676622</v>
      </c>
      <c r="E316" s="12">
        <f t="shared" si="32"/>
        <v>17.32499020010453</v>
      </c>
      <c r="F316" s="12">
        <v>20</v>
      </c>
    </row>
    <row r="317" spans="1:6" hidden="1" outlineLevel="1" x14ac:dyDescent="0.3">
      <c r="A317" s="9">
        <v>17</v>
      </c>
      <c r="B317" s="4" t="s">
        <v>321</v>
      </c>
      <c r="C317" s="10">
        <f>VLOOKUP(B317,'[1]MUN PR'!C$2:$L$400,10,0)</f>
        <v>3318</v>
      </c>
      <c r="D317" s="11">
        <v>729.95958709773754</v>
      </c>
      <c r="E317" s="12">
        <f t="shared" si="32"/>
        <v>766.45756645262441</v>
      </c>
      <c r="F317" s="12">
        <v>770</v>
      </c>
    </row>
    <row r="318" spans="1:6" hidden="1" outlineLevel="1" x14ac:dyDescent="0.3">
      <c r="A318" s="9">
        <v>17</v>
      </c>
      <c r="B318" s="4" t="s">
        <v>322</v>
      </c>
      <c r="C318" s="10">
        <f>VLOOKUP(B318,'[1]MUN PR'!C$2:$L$400,10,0)</f>
        <v>333</v>
      </c>
      <c r="D318" s="11">
        <v>73.259958560442016</v>
      </c>
      <c r="E318" s="12">
        <f t="shared" si="32"/>
        <v>76.922956488464109</v>
      </c>
      <c r="F318" s="12">
        <v>80</v>
      </c>
    </row>
    <row r="319" spans="1:6" hidden="1" outlineLevel="1" x14ac:dyDescent="0.3">
      <c r="A319" s="9">
        <v>17</v>
      </c>
      <c r="B319" s="4" t="s">
        <v>323</v>
      </c>
      <c r="C319" s="10">
        <f>VLOOKUP(B319,'[1]MUN PR'!C$2:$L$400,10,0)</f>
        <v>278</v>
      </c>
      <c r="D319" s="11">
        <v>61.159965404813455</v>
      </c>
      <c r="E319" s="12">
        <f t="shared" si="32"/>
        <v>64.217963675054122</v>
      </c>
      <c r="F319" s="12">
        <v>60</v>
      </c>
    </row>
    <row r="320" spans="1:6" hidden="1" outlineLevel="1" x14ac:dyDescent="0.3">
      <c r="A320" s="9">
        <v>17</v>
      </c>
      <c r="B320" s="4" t="s">
        <v>324</v>
      </c>
      <c r="C320" s="10">
        <f>VLOOKUP(B320,'[1]MUN PR'!C$2:$L$400,10,0)</f>
        <v>207</v>
      </c>
      <c r="D320" s="11">
        <v>45.539974240274766</v>
      </c>
      <c r="E320" s="12">
        <f t="shared" si="32"/>
        <v>47.816972952288502</v>
      </c>
      <c r="F320" s="12">
        <v>50</v>
      </c>
    </row>
    <row r="321" spans="1:6" hidden="1" outlineLevel="1" x14ac:dyDescent="0.3">
      <c r="A321" s="9">
        <v>17</v>
      </c>
      <c r="B321" s="4" t="s">
        <v>325</v>
      </c>
      <c r="C321" s="10">
        <f>VLOOKUP(B321,'[1]MUN PR'!C$2:$L$400,10,0)</f>
        <v>1649</v>
      </c>
      <c r="D321" s="11">
        <v>362.77979479329997</v>
      </c>
      <c r="E321" s="12">
        <f t="shared" si="32"/>
        <v>380.91878453296499</v>
      </c>
      <c r="F321" s="12">
        <v>380</v>
      </c>
    </row>
    <row r="322" spans="1:6" hidden="1" outlineLevel="1" x14ac:dyDescent="0.3">
      <c r="A322" s="9">
        <v>17</v>
      </c>
      <c r="B322" s="4" t="s">
        <v>326</v>
      </c>
      <c r="C322" s="10">
        <f>VLOOKUP(B322,'[1]MUN PR'!C$2:$L$400,10,0)</f>
        <v>411</v>
      </c>
      <c r="D322" s="11">
        <v>90.419948853878893</v>
      </c>
      <c r="E322" s="12">
        <f t="shared" si="32"/>
        <v>94.940946296572832</v>
      </c>
      <c r="F322" s="12">
        <v>90</v>
      </c>
    </row>
    <row r="323" spans="1:6" hidden="1" outlineLevel="1" x14ac:dyDescent="0.3">
      <c r="A323" s="9">
        <v>17</v>
      </c>
      <c r="B323" s="4" t="s">
        <v>327</v>
      </c>
      <c r="C323" s="10">
        <f>VLOOKUP(B323,'[1]MUN PR'!C$2:$L$400,10,0)</f>
        <v>355</v>
      </c>
      <c r="D323" s="11">
        <v>78.099955822693445</v>
      </c>
      <c r="E323" s="12">
        <f t="shared" si="32"/>
        <v>82.004953613828121</v>
      </c>
      <c r="F323" s="12">
        <v>80</v>
      </c>
    </row>
    <row r="324" spans="1:6" hidden="1" outlineLevel="1" x14ac:dyDescent="0.3">
      <c r="A324" s="9">
        <v>17</v>
      </c>
      <c r="B324" s="4" t="s">
        <v>328</v>
      </c>
      <c r="C324" s="10">
        <f>VLOOKUP(B324,'[1]MUN PR'!C$2:$L$400,10,0)</f>
        <v>18945</v>
      </c>
      <c r="D324" s="11">
        <v>4167.8976424251478</v>
      </c>
      <c r="E324" s="12">
        <f t="shared" si="32"/>
        <v>4376.2925245464048</v>
      </c>
      <c r="F324" s="12">
        <v>4380</v>
      </c>
    </row>
    <row r="325" spans="1:6" hidden="1" outlineLevel="1" x14ac:dyDescent="0.3">
      <c r="A325" s="9">
        <v>17</v>
      </c>
      <c r="B325" s="4" t="s">
        <v>329</v>
      </c>
      <c r="C325" s="10">
        <f>VLOOKUP(B325,'[1]MUN PR'!C$2:$L$400,10,0)</f>
        <v>175</v>
      </c>
      <c r="D325" s="11">
        <v>38.499978222454516</v>
      </c>
      <c r="E325" s="12">
        <f t="shared" si="32"/>
        <v>40.424977133577244</v>
      </c>
      <c r="F325" s="12">
        <v>40</v>
      </c>
    </row>
    <row r="326" spans="1:6" hidden="1" outlineLevel="1" x14ac:dyDescent="0.3">
      <c r="A326" s="9">
        <v>17</v>
      </c>
      <c r="B326" s="4" t="s">
        <v>330</v>
      </c>
      <c r="C326" s="10">
        <f>VLOOKUP(B326,'[1]MUN PR'!C$2:$L$400,10,0)</f>
        <v>89</v>
      </c>
      <c r="D326" s="11">
        <v>19.579988924562581</v>
      </c>
      <c r="E326" s="12">
        <f t="shared" si="32"/>
        <v>20.558988370790711</v>
      </c>
      <c r="F326" s="12">
        <v>20</v>
      </c>
    </row>
    <row r="327" spans="1:6" hidden="1" outlineLevel="1" x14ac:dyDescent="0.3">
      <c r="A327" s="9">
        <v>17</v>
      </c>
      <c r="B327" s="4" t="s">
        <v>331</v>
      </c>
      <c r="C327" s="10">
        <f>VLOOKUP(B327,'[1]MUN PR'!C$2:$L$400,10,0)</f>
        <v>98</v>
      </c>
      <c r="D327" s="11">
        <v>21.559987804574529</v>
      </c>
      <c r="E327" s="12">
        <f t="shared" si="32"/>
        <v>22.637987194803255</v>
      </c>
      <c r="F327" s="12">
        <v>20</v>
      </c>
    </row>
    <row r="328" spans="1:6" hidden="1" outlineLevel="1" x14ac:dyDescent="0.3">
      <c r="A328" s="9">
        <v>17</v>
      </c>
      <c r="B328" s="4" t="s">
        <v>332</v>
      </c>
      <c r="C328" s="10">
        <f>VLOOKUP(B328,'[1]MUN PR'!C$2:$L$400,10,0)</f>
        <v>500</v>
      </c>
      <c r="D328" s="11">
        <v>109.99993777844146</v>
      </c>
      <c r="E328" s="12">
        <f t="shared" si="32"/>
        <v>115.49993466736353</v>
      </c>
      <c r="F328" s="12">
        <v>110</v>
      </c>
    </row>
    <row r="329" spans="1:6" hidden="1" outlineLevel="1" x14ac:dyDescent="0.3">
      <c r="A329" s="9">
        <v>17</v>
      </c>
      <c r="B329" s="4" t="s">
        <v>333</v>
      </c>
      <c r="C329" s="10">
        <f>VLOOKUP(B329,'[1]MUN PR'!C$2:$L$400,10,0)</f>
        <v>128</v>
      </c>
      <c r="D329" s="11">
        <v>28.159984071281016</v>
      </c>
      <c r="E329" s="12">
        <f t="shared" si="32"/>
        <v>29.567983274845066</v>
      </c>
      <c r="F329" s="12">
        <v>30</v>
      </c>
    </row>
    <row r="330" spans="1:6" hidden="1" outlineLevel="1" x14ac:dyDescent="0.3">
      <c r="A330" s="9">
        <v>17</v>
      </c>
      <c r="B330" s="4" t="s">
        <v>334</v>
      </c>
      <c r="C330" s="10">
        <f>VLOOKUP(B330,'[1]MUN PR'!C$2:$L$400,10,0)</f>
        <v>402</v>
      </c>
      <c r="D330" s="11">
        <v>88.439949973866945</v>
      </c>
      <c r="E330" s="12">
        <f t="shared" si="32"/>
        <v>92.861947472560288</v>
      </c>
      <c r="F330" s="12">
        <v>90</v>
      </c>
    </row>
    <row r="331" spans="1:6" hidden="1" outlineLevel="1" x14ac:dyDescent="0.3">
      <c r="A331" s="9">
        <v>17</v>
      </c>
      <c r="B331" s="4" t="s">
        <v>335</v>
      </c>
      <c r="C331" s="10">
        <f>VLOOKUP(B331,'[1]MUN PR'!C$2:$L$400,10,0)</f>
        <v>1979</v>
      </c>
      <c r="D331" s="11">
        <v>435.37975372707132</v>
      </c>
      <c r="E331" s="12">
        <f t="shared" si="32"/>
        <v>457.14874141342489</v>
      </c>
      <c r="F331" s="12">
        <v>460</v>
      </c>
    </row>
    <row r="332" spans="1:6" hidden="1" outlineLevel="1" x14ac:dyDescent="0.3">
      <c r="A332" s="9">
        <v>17</v>
      </c>
      <c r="B332" s="4" t="s">
        <v>336</v>
      </c>
      <c r="C332" s="10">
        <f>VLOOKUP(B332,'[1]MUN PR'!C$2:$L$400,10,0)</f>
        <v>551</v>
      </c>
      <c r="D332" s="11">
        <v>121.2199314318425</v>
      </c>
      <c r="E332" s="12">
        <f t="shared" si="32"/>
        <v>127.28092800343462</v>
      </c>
      <c r="F332" s="12">
        <v>130</v>
      </c>
    </row>
    <row r="333" spans="1:6" hidden="1" outlineLevel="1" x14ac:dyDescent="0.3">
      <c r="A333" s="9">
        <v>17</v>
      </c>
      <c r="B333" s="4" t="s">
        <v>337</v>
      </c>
      <c r="C333" s="10">
        <f>VLOOKUP(B333,'[1]MUN PR'!C$2:$L$400,10,0)</f>
        <v>374</v>
      </c>
      <c r="D333" s="11">
        <v>82.279953458274221</v>
      </c>
      <c r="E333" s="12">
        <f t="shared" si="32"/>
        <v>86.393951131187933</v>
      </c>
      <c r="F333" s="12">
        <v>90</v>
      </c>
    </row>
    <row r="334" spans="1:6" collapsed="1" x14ac:dyDescent="0.3">
      <c r="A334" s="38" t="s">
        <v>338</v>
      </c>
      <c r="B334" s="39"/>
      <c r="C334" s="40">
        <f t="shared" ref="C334:F334" si="33">SUM(C313:C333)</f>
        <v>31433</v>
      </c>
      <c r="D334" s="40">
        <v>6915.2560883795013</v>
      </c>
      <c r="E334" s="40">
        <f t="shared" si="33"/>
        <v>7261.0188927984755</v>
      </c>
      <c r="F334" s="40">
        <f t="shared" si="33"/>
        <v>7260</v>
      </c>
    </row>
    <row r="335" spans="1:6" hidden="1" outlineLevel="1" x14ac:dyDescent="0.3">
      <c r="A335" s="9">
        <v>18</v>
      </c>
      <c r="B335" s="4" t="s">
        <v>339</v>
      </c>
      <c r="C335" s="10">
        <f>VLOOKUP(B335,'[1]MUN PR'!C$2:$L$400,10,0)</f>
        <v>263</v>
      </c>
      <c r="D335" s="11">
        <v>57.859967271460214</v>
      </c>
      <c r="E335" s="12">
        <f t="shared" ref="E335:E355" si="34">D335+(D335*0.05)</f>
        <v>60.752965635033227</v>
      </c>
      <c r="F335" s="12">
        <v>60</v>
      </c>
    </row>
    <row r="336" spans="1:6" hidden="1" outlineLevel="1" x14ac:dyDescent="0.3">
      <c r="A336" s="9">
        <v>18</v>
      </c>
      <c r="B336" s="4" t="s">
        <v>340</v>
      </c>
      <c r="C336" s="10">
        <f>VLOOKUP(B336,'[1]MUN PR'!C$2:$L$400,10,0)</f>
        <v>745</v>
      </c>
      <c r="D336" s="11">
        <v>163.8999072898778</v>
      </c>
      <c r="E336" s="12">
        <f t="shared" si="34"/>
        <v>172.09490265437168</v>
      </c>
      <c r="F336" s="12">
        <v>170</v>
      </c>
    </row>
    <row r="337" spans="1:6" hidden="1" outlineLevel="1" x14ac:dyDescent="0.3">
      <c r="A337" s="9">
        <v>18</v>
      </c>
      <c r="B337" s="4" t="s">
        <v>341</v>
      </c>
      <c r="C337" s="10">
        <f>VLOOKUP(B337,'[1]MUN PR'!C$2:$L$400,10,0)</f>
        <v>1112</v>
      </c>
      <c r="D337" s="11">
        <v>244.63986161925382</v>
      </c>
      <c r="E337" s="12">
        <f t="shared" si="34"/>
        <v>256.87185470021649</v>
      </c>
      <c r="F337" s="12">
        <v>260</v>
      </c>
    </row>
    <row r="338" spans="1:6" hidden="1" outlineLevel="1" x14ac:dyDescent="0.3">
      <c r="A338" s="9">
        <v>18</v>
      </c>
      <c r="B338" s="4" t="s">
        <v>342</v>
      </c>
      <c r="C338" s="10">
        <f>VLOOKUP(B338,'[1]MUN PR'!C$2:$L$400,10,0)</f>
        <v>286</v>
      </c>
      <c r="D338" s="11">
        <v>62.919964409268523</v>
      </c>
      <c r="E338" s="12">
        <f t="shared" si="34"/>
        <v>66.065962629731956</v>
      </c>
      <c r="F338" s="12">
        <v>70</v>
      </c>
    </row>
    <row r="339" spans="1:6" hidden="1" outlineLevel="1" x14ac:dyDescent="0.3">
      <c r="A339" s="9">
        <v>18</v>
      </c>
      <c r="B339" s="4" t="s">
        <v>343</v>
      </c>
      <c r="C339" s="10">
        <f>VLOOKUP(B339,'[1]MUN PR'!C$2:$L$400,10,0)</f>
        <v>1866</v>
      </c>
      <c r="D339" s="11">
        <v>410.51976778914354</v>
      </c>
      <c r="E339" s="12">
        <f t="shared" si="34"/>
        <v>431.0457561786007</v>
      </c>
      <c r="F339" s="12">
        <v>430</v>
      </c>
    </row>
    <row r="340" spans="1:6" hidden="1" outlineLevel="1" x14ac:dyDescent="0.3">
      <c r="A340" s="9">
        <v>18</v>
      </c>
      <c r="B340" s="4" t="s">
        <v>344</v>
      </c>
      <c r="C340" s="10">
        <f>VLOOKUP(B340,'[1]MUN PR'!C$2:$L$400,10,0)</f>
        <v>228</v>
      </c>
      <c r="D340" s="11">
        <v>50.159971626969309</v>
      </c>
      <c r="E340" s="12">
        <f t="shared" si="34"/>
        <v>52.667970208317776</v>
      </c>
      <c r="F340" s="12">
        <v>60</v>
      </c>
    </row>
    <row r="341" spans="1:6" hidden="1" outlineLevel="1" x14ac:dyDescent="0.3">
      <c r="A341" s="9">
        <v>18</v>
      </c>
      <c r="B341" s="4" t="s">
        <v>345</v>
      </c>
      <c r="C341" s="10">
        <f>VLOOKUP(B341,'[1]MUN PR'!C$2:$L$400,10,0)</f>
        <v>174</v>
      </c>
      <c r="D341" s="11">
        <v>38.279978346897629</v>
      </c>
      <c r="E341" s="12">
        <f t="shared" si="34"/>
        <v>40.193977264242513</v>
      </c>
      <c r="F341" s="12">
        <v>40</v>
      </c>
    </row>
    <row r="342" spans="1:6" hidden="1" outlineLevel="1" x14ac:dyDescent="0.3">
      <c r="A342" s="9">
        <v>18</v>
      </c>
      <c r="B342" s="4" t="s">
        <v>346</v>
      </c>
      <c r="C342" s="10">
        <f>VLOOKUP(B342,'[1]MUN PR'!C$2:$L$400,10,0)</f>
        <v>109</v>
      </c>
      <c r="D342" s="11">
        <v>23.979986435700241</v>
      </c>
      <c r="E342" s="12">
        <f t="shared" si="34"/>
        <v>25.178985757485254</v>
      </c>
      <c r="F342" s="12">
        <v>20</v>
      </c>
    </row>
    <row r="343" spans="1:6" hidden="1" outlineLevel="1" x14ac:dyDescent="0.3">
      <c r="A343" s="9">
        <v>18</v>
      </c>
      <c r="B343" s="4" t="s">
        <v>347</v>
      </c>
      <c r="C343" s="10">
        <f>VLOOKUP(B343,'[1]MUN PR'!C$2:$L$400,10,0)</f>
        <v>278</v>
      </c>
      <c r="D343" s="11">
        <v>61.159965404813455</v>
      </c>
      <c r="E343" s="12">
        <f t="shared" si="34"/>
        <v>64.217963675054122</v>
      </c>
      <c r="F343" s="12">
        <v>60</v>
      </c>
    </row>
    <row r="344" spans="1:6" hidden="1" outlineLevel="1" x14ac:dyDescent="0.3">
      <c r="A344" s="9">
        <v>18</v>
      </c>
      <c r="B344" s="4" t="s">
        <v>348</v>
      </c>
      <c r="C344" s="10">
        <f>VLOOKUP(B344,'[1]MUN PR'!C$2:$L$400,10,0)</f>
        <v>166</v>
      </c>
      <c r="D344" s="11">
        <v>36.519979342442568</v>
      </c>
      <c r="E344" s="12">
        <f t="shared" si="34"/>
        <v>38.3459783095647</v>
      </c>
      <c r="F344" s="12">
        <v>40</v>
      </c>
    </row>
    <row r="345" spans="1:6" hidden="1" outlineLevel="1" x14ac:dyDescent="0.3">
      <c r="A345" s="9">
        <v>18</v>
      </c>
      <c r="B345" s="4" t="s">
        <v>349</v>
      </c>
      <c r="C345" s="10">
        <f>VLOOKUP(B345,'[1]MUN PR'!C$2:$L$400,10,0)</f>
        <v>177</v>
      </c>
      <c r="D345" s="11">
        <v>38.939977973568283</v>
      </c>
      <c r="E345" s="12">
        <f t="shared" si="34"/>
        <v>40.886976872246699</v>
      </c>
      <c r="F345" s="12">
        <v>40</v>
      </c>
    </row>
    <row r="346" spans="1:6" hidden="1" outlineLevel="1" x14ac:dyDescent="0.3">
      <c r="A346" s="9">
        <v>18</v>
      </c>
      <c r="B346" s="4" t="s">
        <v>350</v>
      </c>
      <c r="C346" s="10">
        <f>VLOOKUP(B346,'[1]MUN PR'!C$2:$L$400,10,0)</f>
        <v>488</v>
      </c>
      <c r="D346" s="11">
        <v>107.35993927175888</v>
      </c>
      <c r="E346" s="12">
        <f t="shared" si="34"/>
        <v>112.72793623534682</v>
      </c>
      <c r="F346" s="12">
        <v>110</v>
      </c>
    </row>
    <row r="347" spans="1:6" hidden="1" outlineLevel="1" x14ac:dyDescent="0.3">
      <c r="A347" s="9">
        <v>18</v>
      </c>
      <c r="B347" s="4" t="s">
        <v>351</v>
      </c>
      <c r="C347" s="10">
        <f>VLOOKUP(B347,'[1]MUN PR'!C$2:$L$400,10,0)</f>
        <v>134</v>
      </c>
      <c r="D347" s="11">
        <v>29.479983324622314</v>
      </c>
      <c r="E347" s="12">
        <f t="shared" si="34"/>
        <v>30.953982490853431</v>
      </c>
      <c r="F347" s="12">
        <v>30</v>
      </c>
    </row>
    <row r="348" spans="1:6" hidden="1" outlineLevel="1" x14ac:dyDescent="0.3">
      <c r="A348" s="9">
        <v>18</v>
      </c>
      <c r="B348" s="4" t="s">
        <v>352</v>
      </c>
      <c r="C348" s="10">
        <f>VLOOKUP(B348,'[1]MUN PR'!C$2:$L$400,10,0)</f>
        <v>129</v>
      </c>
      <c r="D348" s="11">
        <v>28.3799839468379</v>
      </c>
      <c r="E348" s="12">
        <f t="shared" si="34"/>
        <v>29.798983144179793</v>
      </c>
      <c r="F348" s="12">
        <v>30</v>
      </c>
    </row>
    <row r="349" spans="1:6" hidden="1" outlineLevel="1" x14ac:dyDescent="0.3">
      <c r="A349" s="9">
        <v>18</v>
      </c>
      <c r="B349" s="4" t="s">
        <v>353</v>
      </c>
      <c r="C349" s="10">
        <f>VLOOKUP(B349,'[1]MUN PR'!C$2:$L$400,10,0)</f>
        <v>529</v>
      </c>
      <c r="D349" s="11">
        <v>116.37993416959108</v>
      </c>
      <c r="E349" s="12">
        <f t="shared" si="34"/>
        <v>122.19893087807064</v>
      </c>
      <c r="F349" s="12">
        <v>120</v>
      </c>
    </row>
    <row r="350" spans="1:6" hidden="1" outlineLevel="1" x14ac:dyDescent="0.3">
      <c r="A350" s="9">
        <v>18</v>
      </c>
      <c r="B350" s="4" t="s">
        <v>354</v>
      </c>
      <c r="C350" s="10">
        <f>VLOOKUP(B350,'[1]MUN PR'!C$2:$L$400,10,0)</f>
        <v>81</v>
      </c>
      <c r="D350" s="11">
        <v>17.819989920107517</v>
      </c>
      <c r="E350" s="12">
        <f t="shared" si="34"/>
        <v>18.710989416112891</v>
      </c>
      <c r="F350" s="12">
        <v>20</v>
      </c>
    </row>
    <row r="351" spans="1:6" hidden="1" outlineLevel="1" x14ac:dyDescent="0.3">
      <c r="A351" s="9">
        <v>18</v>
      </c>
      <c r="B351" s="4" t="s">
        <v>355</v>
      </c>
      <c r="C351" s="10">
        <f>VLOOKUP(B351,'[1]MUN PR'!C$2:$L$400,10,0)</f>
        <v>336</v>
      </c>
      <c r="D351" s="11">
        <v>73.91995818711267</v>
      </c>
      <c r="E351" s="12">
        <f t="shared" si="34"/>
        <v>77.61595609646831</v>
      </c>
      <c r="F351" s="12">
        <v>80</v>
      </c>
    </row>
    <row r="352" spans="1:6" hidden="1" outlineLevel="1" x14ac:dyDescent="0.3">
      <c r="A352" s="9">
        <v>18</v>
      </c>
      <c r="B352" s="4" t="s">
        <v>356</v>
      </c>
      <c r="C352" s="10">
        <f>VLOOKUP(B352,'[1]MUN PR'!C$2:$L$400,10,0)</f>
        <v>272</v>
      </c>
      <c r="D352" s="11">
        <v>59.839966151472161</v>
      </c>
      <c r="E352" s="12">
        <f t="shared" si="34"/>
        <v>62.831964459045771</v>
      </c>
      <c r="F352" s="12">
        <v>60</v>
      </c>
    </row>
    <row r="353" spans="1:6" hidden="1" outlineLevel="1" x14ac:dyDescent="0.3">
      <c r="A353" s="9">
        <v>18</v>
      </c>
      <c r="B353" s="4" t="s">
        <v>357</v>
      </c>
      <c r="C353" s="10">
        <f>VLOOKUP(B353,'[1]MUN PR'!C$2:$L$400,10,0)</f>
        <v>194</v>
      </c>
      <c r="D353" s="11">
        <v>42.679975858035291</v>
      </c>
      <c r="E353" s="12">
        <f t="shared" si="34"/>
        <v>44.813974650937055</v>
      </c>
      <c r="F353" s="12">
        <v>50</v>
      </c>
    </row>
    <row r="354" spans="1:6" hidden="1" outlineLevel="1" x14ac:dyDescent="0.3">
      <c r="A354" s="9">
        <v>18</v>
      </c>
      <c r="B354" s="4" t="s">
        <v>358</v>
      </c>
      <c r="C354" s="10">
        <f>VLOOKUP(B354,'[1]MUN PR'!C$2:$L$400,10,0)</f>
        <v>222</v>
      </c>
      <c r="D354" s="11">
        <v>48.839972373628015</v>
      </c>
      <c r="E354" s="12">
        <f t="shared" si="34"/>
        <v>51.281970992309418</v>
      </c>
      <c r="F354" s="12">
        <v>50</v>
      </c>
    </row>
    <row r="355" spans="1:6" hidden="1" outlineLevel="1" x14ac:dyDescent="0.3">
      <c r="A355" s="9">
        <v>18</v>
      </c>
      <c r="B355" s="4" t="s">
        <v>359</v>
      </c>
      <c r="C355" s="10">
        <f>VLOOKUP(B355,'[1]MUN PR'!C$2:$L$400,10,0)</f>
        <v>485</v>
      </c>
      <c r="D355" s="11">
        <v>106.69993964508822</v>
      </c>
      <c r="E355" s="12">
        <f t="shared" si="34"/>
        <v>112.03493662734263</v>
      </c>
      <c r="F355" s="12">
        <v>110</v>
      </c>
    </row>
    <row r="356" spans="1:6" collapsed="1" x14ac:dyDescent="0.3">
      <c r="A356" s="38" t="s">
        <v>360</v>
      </c>
      <c r="B356" s="39"/>
      <c r="C356" s="40">
        <f t="shared" ref="C356:F356" si="35">SUM(C335:C355)</f>
        <v>8274</v>
      </c>
      <c r="D356" s="40">
        <v>1820.2789703576493</v>
      </c>
      <c r="E356" s="40">
        <f t="shared" si="35"/>
        <v>1911.2929188755318</v>
      </c>
      <c r="F356" s="40">
        <f t="shared" si="35"/>
        <v>1910</v>
      </c>
    </row>
    <row r="357" spans="1:6" hidden="1" outlineLevel="1" x14ac:dyDescent="0.3">
      <c r="A357" s="9">
        <v>19</v>
      </c>
      <c r="B357" s="4" t="s">
        <v>361</v>
      </c>
      <c r="C357" s="10">
        <f>VLOOKUP(B357,'[1]MUN PR'!C$2:$L$400,10,0)</f>
        <v>123</v>
      </c>
      <c r="D357" s="11">
        <v>27.059984693496602</v>
      </c>
      <c r="E357" s="12">
        <f t="shared" ref="E357:E378" si="36">D357+(D357*0.05)</f>
        <v>28.412983928171432</v>
      </c>
      <c r="F357" s="12">
        <v>30</v>
      </c>
    </row>
    <row r="358" spans="1:6" hidden="1" outlineLevel="1" x14ac:dyDescent="0.3">
      <c r="A358" s="9">
        <v>19</v>
      </c>
      <c r="B358" s="4" t="s">
        <v>362</v>
      </c>
      <c r="C358" s="10">
        <f>VLOOKUP(B358,'[1]MUN PR'!C$2:$L$400,10,0)</f>
        <v>898</v>
      </c>
      <c r="D358" s="11">
        <v>197.55988825008089</v>
      </c>
      <c r="E358" s="12">
        <f t="shared" si="36"/>
        <v>207.43788266258494</v>
      </c>
      <c r="F358" s="12">
        <v>210</v>
      </c>
    </row>
    <row r="359" spans="1:6" hidden="1" outlineLevel="1" x14ac:dyDescent="0.3">
      <c r="A359" s="9">
        <v>19</v>
      </c>
      <c r="B359" s="4" t="s">
        <v>363</v>
      </c>
      <c r="C359" s="10">
        <f>VLOOKUP(B359,'[1]MUN PR'!C$2:$L$400,10,0)</f>
        <v>465</v>
      </c>
      <c r="D359" s="11">
        <v>102.29994213395057</v>
      </c>
      <c r="E359" s="12">
        <f t="shared" si="36"/>
        <v>107.4149392406481</v>
      </c>
      <c r="F359" s="12">
        <v>110</v>
      </c>
    </row>
    <row r="360" spans="1:6" hidden="1" outlineLevel="1" x14ac:dyDescent="0.3">
      <c r="A360" s="9">
        <v>19</v>
      </c>
      <c r="B360" s="4" t="s">
        <v>364</v>
      </c>
      <c r="C360" s="10">
        <f>VLOOKUP(B360,'[1]MUN PR'!C$2:$L$400,10,0)</f>
        <v>126</v>
      </c>
      <c r="D360" s="11">
        <v>27.719984320167249</v>
      </c>
      <c r="E360" s="12">
        <f t="shared" si="36"/>
        <v>29.105983536175611</v>
      </c>
      <c r="F360" s="12">
        <v>30</v>
      </c>
    </row>
    <row r="361" spans="1:6" hidden="1" outlineLevel="1" x14ac:dyDescent="0.3">
      <c r="A361" s="9">
        <v>19</v>
      </c>
      <c r="B361" s="4" t="s">
        <v>365</v>
      </c>
      <c r="C361" s="10">
        <f>VLOOKUP(B361,'[1]MUN PR'!C$2:$L$400,10,0)</f>
        <v>288</v>
      </c>
      <c r="D361" s="11">
        <v>63.35996416038229</v>
      </c>
      <c r="E361" s="12">
        <f t="shared" si="36"/>
        <v>66.527962368401404</v>
      </c>
      <c r="F361" s="12">
        <v>70</v>
      </c>
    </row>
    <row r="362" spans="1:6" hidden="1" outlineLevel="1" x14ac:dyDescent="0.3">
      <c r="A362" s="9">
        <v>19</v>
      </c>
      <c r="B362" s="4" t="s">
        <v>366</v>
      </c>
      <c r="C362" s="10">
        <f>VLOOKUP(B362,'[1]MUN PR'!C$2:$L$400,10,0)</f>
        <v>115</v>
      </c>
      <c r="D362" s="11">
        <v>25.299985689041538</v>
      </c>
      <c r="E362" s="12">
        <f t="shared" si="36"/>
        <v>26.564984973493615</v>
      </c>
      <c r="F362" s="12">
        <v>30</v>
      </c>
    </row>
    <row r="363" spans="1:6" hidden="1" outlineLevel="1" x14ac:dyDescent="0.3">
      <c r="A363" s="9">
        <v>19</v>
      </c>
      <c r="B363" s="4" t="s">
        <v>367</v>
      </c>
      <c r="C363" s="10">
        <f>VLOOKUP(B363,'[1]MUN PR'!C$2:$L$400,10,0)</f>
        <v>861</v>
      </c>
      <c r="D363" s="11">
        <v>189.41989285447622</v>
      </c>
      <c r="E363" s="12">
        <f t="shared" si="36"/>
        <v>198.89088749720003</v>
      </c>
      <c r="F363" s="12">
        <v>200</v>
      </c>
    </row>
    <row r="364" spans="1:6" hidden="1" outlineLevel="1" x14ac:dyDescent="0.3">
      <c r="A364" s="9">
        <v>19</v>
      </c>
      <c r="B364" s="4" t="s">
        <v>368</v>
      </c>
      <c r="C364" s="10">
        <f>VLOOKUP(B364,'[1]MUN PR'!C$2:$L$400,10,0)</f>
        <v>187</v>
      </c>
      <c r="D364" s="11">
        <v>41.139976729137111</v>
      </c>
      <c r="E364" s="12">
        <f t="shared" si="36"/>
        <v>43.196975565593966</v>
      </c>
      <c r="F364" s="12">
        <v>40</v>
      </c>
    </row>
    <row r="365" spans="1:6" hidden="1" outlineLevel="1" x14ac:dyDescent="0.3">
      <c r="A365" s="9">
        <v>19</v>
      </c>
      <c r="B365" s="4" t="s">
        <v>369</v>
      </c>
      <c r="C365" s="10">
        <f>VLOOKUP(B365,'[1]MUN PR'!C$2:$L$400,10,0)</f>
        <v>1218</v>
      </c>
      <c r="D365" s="11">
        <v>267.95984842828341</v>
      </c>
      <c r="E365" s="12">
        <f t="shared" si="36"/>
        <v>281.3578408496976</v>
      </c>
      <c r="F365" s="12">
        <v>280</v>
      </c>
    </row>
    <row r="366" spans="1:6" hidden="1" outlineLevel="1" x14ac:dyDescent="0.3">
      <c r="A366" s="9">
        <v>19</v>
      </c>
      <c r="B366" s="4" t="s">
        <v>370</v>
      </c>
      <c r="C366" s="10">
        <f>VLOOKUP(B366,'[1]MUN PR'!C$2:$L$400,10,0)</f>
        <v>184</v>
      </c>
      <c r="D366" s="11">
        <v>40.479977102466464</v>
      </c>
      <c r="E366" s="12">
        <f t="shared" si="36"/>
        <v>42.503975957589788</v>
      </c>
      <c r="F366" s="12">
        <v>40</v>
      </c>
    </row>
    <row r="367" spans="1:6" hidden="1" outlineLevel="1" x14ac:dyDescent="0.3">
      <c r="A367" s="9">
        <v>19</v>
      </c>
      <c r="B367" s="4" t="s">
        <v>371</v>
      </c>
      <c r="C367" s="10">
        <f>VLOOKUP(B367,'[1]MUN PR'!C$2:$L$400,10,0)</f>
        <v>384</v>
      </c>
      <c r="D367" s="11">
        <v>84.479952213843049</v>
      </c>
      <c r="E367" s="12">
        <f t="shared" si="36"/>
        <v>88.703949824535201</v>
      </c>
      <c r="F367" s="12">
        <v>90</v>
      </c>
    </row>
    <row r="368" spans="1:6" hidden="1" outlineLevel="1" x14ac:dyDescent="0.3">
      <c r="A368" s="9">
        <v>19</v>
      </c>
      <c r="B368" s="4" t="s">
        <v>372</v>
      </c>
      <c r="C368" s="10">
        <f>VLOOKUP(B368,'[1]MUN PR'!C$2:$L$400,10,0)</f>
        <v>120</v>
      </c>
      <c r="D368" s="11">
        <v>26.399985066825952</v>
      </c>
      <c r="E368" s="12">
        <f t="shared" si="36"/>
        <v>27.719984320167249</v>
      </c>
      <c r="F368" s="12">
        <v>30</v>
      </c>
    </row>
    <row r="369" spans="1:6" hidden="1" outlineLevel="1" x14ac:dyDescent="0.3">
      <c r="A369" s="9">
        <v>19</v>
      </c>
      <c r="B369" s="4" t="s">
        <v>373</v>
      </c>
      <c r="C369" s="10">
        <f>VLOOKUP(B369,'[1]MUN PR'!C$2:$L$400,10,0)</f>
        <v>199</v>
      </c>
      <c r="D369" s="11">
        <v>43.779975235819705</v>
      </c>
      <c r="E369" s="12">
        <f t="shared" si="36"/>
        <v>45.968973997610689</v>
      </c>
      <c r="F369" s="12">
        <v>50</v>
      </c>
    </row>
    <row r="370" spans="1:6" hidden="1" outlineLevel="1" x14ac:dyDescent="0.3">
      <c r="A370" s="9">
        <v>19</v>
      </c>
      <c r="B370" s="4" t="s">
        <v>374</v>
      </c>
      <c r="C370" s="10">
        <f>VLOOKUP(B370,'[1]MUN PR'!C$2:$L$400,10,0)</f>
        <v>280</v>
      </c>
      <c r="D370" s="11">
        <v>61.599965155927222</v>
      </c>
      <c r="E370" s="12">
        <f t="shared" si="36"/>
        <v>64.679963413723584</v>
      </c>
      <c r="F370" s="12">
        <v>60</v>
      </c>
    </row>
    <row r="371" spans="1:6" hidden="1" outlineLevel="1" x14ac:dyDescent="0.3">
      <c r="A371" s="9" t="s">
        <v>375</v>
      </c>
      <c r="B371" s="4" t="s">
        <v>376</v>
      </c>
      <c r="C371" s="10">
        <f>VLOOKUP(B371,'[1]MUN PR'!C$2:$L$400,10,0)</f>
        <v>344</v>
      </c>
      <c r="D371" s="11">
        <v>75.679957191567738</v>
      </c>
      <c r="E371" s="12">
        <f t="shared" si="36"/>
        <v>79.463955051146129</v>
      </c>
      <c r="F371" s="12">
        <v>80</v>
      </c>
    </row>
    <row r="372" spans="1:6" hidden="1" outlineLevel="1" x14ac:dyDescent="0.3">
      <c r="A372" s="9">
        <v>19</v>
      </c>
      <c r="B372" s="4" t="s">
        <v>377</v>
      </c>
      <c r="C372" s="10">
        <f>VLOOKUP(B372,'[1]MUN PR'!C$2:$L$400,10,0)</f>
        <v>192</v>
      </c>
      <c r="D372" s="11">
        <v>42.239976106921524</v>
      </c>
      <c r="E372" s="12">
        <f t="shared" si="36"/>
        <v>44.3519749122676</v>
      </c>
      <c r="F372" s="12">
        <v>40</v>
      </c>
    </row>
    <row r="373" spans="1:6" hidden="1" outlineLevel="1" x14ac:dyDescent="0.3">
      <c r="A373" s="9">
        <v>19</v>
      </c>
      <c r="B373" s="4" t="s">
        <v>378</v>
      </c>
      <c r="C373" s="10">
        <f>VLOOKUP(B373,'[1]MUN PR'!C$2:$L$400,10,0)</f>
        <v>158</v>
      </c>
      <c r="D373" s="11">
        <v>34.759980337987507</v>
      </c>
      <c r="E373" s="12">
        <f t="shared" si="36"/>
        <v>36.49797935488688</v>
      </c>
      <c r="F373" s="12">
        <v>40</v>
      </c>
    </row>
    <row r="374" spans="1:6" hidden="1" outlineLevel="1" x14ac:dyDescent="0.3">
      <c r="A374" s="9">
        <v>19</v>
      </c>
      <c r="B374" s="4" t="s">
        <v>379</v>
      </c>
      <c r="C374" s="10">
        <f>VLOOKUP(B374,'[1]MUN PR'!C$2:$L$400,10,0)</f>
        <v>1399</v>
      </c>
      <c r="D374" s="11">
        <v>307.77982590407925</v>
      </c>
      <c r="E374" s="12">
        <f t="shared" si="36"/>
        <v>323.16881719928318</v>
      </c>
      <c r="F374" s="12">
        <v>320</v>
      </c>
    </row>
    <row r="375" spans="1:6" hidden="1" outlineLevel="1" x14ac:dyDescent="0.3">
      <c r="A375" s="9">
        <v>19</v>
      </c>
      <c r="B375" s="4" t="s">
        <v>380</v>
      </c>
      <c r="C375" s="10">
        <f>VLOOKUP(B375,'[1]MUN PR'!C$2:$L$400,10,0)</f>
        <v>233</v>
      </c>
      <c r="D375" s="11">
        <v>51.259971004753723</v>
      </c>
      <c r="E375" s="12">
        <f t="shared" si="36"/>
        <v>53.82296955499141</v>
      </c>
      <c r="F375" s="12">
        <v>50</v>
      </c>
    </row>
    <row r="376" spans="1:6" hidden="1" outlineLevel="1" x14ac:dyDescent="0.3">
      <c r="A376" s="9">
        <v>19</v>
      </c>
      <c r="B376" s="4" t="s">
        <v>381</v>
      </c>
      <c r="C376" s="10">
        <f>VLOOKUP(B376,'[1]MUN PR'!C$2:$L$400,10,0)</f>
        <v>584</v>
      </c>
      <c r="D376" s="11">
        <v>128.47992732521965</v>
      </c>
      <c r="E376" s="12">
        <f t="shared" si="36"/>
        <v>134.90392369148063</v>
      </c>
      <c r="F376" s="12">
        <v>130</v>
      </c>
    </row>
    <row r="377" spans="1:6" hidden="1" outlineLevel="1" x14ac:dyDescent="0.3">
      <c r="A377" s="9">
        <v>19</v>
      </c>
      <c r="B377" s="4" t="s">
        <v>382</v>
      </c>
      <c r="C377" s="10">
        <f>VLOOKUP(B377,'[1]MUN PR'!C$2:$L$400,10,0)</f>
        <v>285</v>
      </c>
      <c r="D377" s="11">
        <v>62.699964533711636</v>
      </c>
      <c r="E377" s="12">
        <f t="shared" si="36"/>
        <v>65.834962760397218</v>
      </c>
      <c r="F377" s="12">
        <v>70</v>
      </c>
    </row>
    <row r="378" spans="1:6" hidden="1" outlineLevel="1" x14ac:dyDescent="0.3">
      <c r="A378" s="9">
        <v>19</v>
      </c>
      <c r="B378" s="4" t="s">
        <v>383</v>
      </c>
      <c r="C378" s="10">
        <f>VLOOKUP(B378,'[1]MUN PR'!C$2:$L$400,10,0)</f>
        <v>593</v>
      </c>
      <c r="D378" s="11">
        <v>130.4599262052316</v>
      </c>
      <c r="E378" s="12">
        <f t="shared" si="36"/>
        <v>136.98292251549319</v>
      </c>
      <c r="F378" s="12">
        <v>140</v>
      </c>
    </row>
    <row r="379" spans="1:6" collapsed="1" x14ac:dyDescent="0.3">
      <c r="A379" s="38" t="s">
        <v>384</v>
      </c>
      <c r="B379" s="39"/>
      <c r="C379" s="40">
        <f t="shared" ref="C379:F379" si="37">SUM(C357:C378)</f>
        <v>9236</v>
      </c>
      <c r="D379" s="40">
        <v>2031.9188506433711</v>
      </c>
      <c r="E379" s="40">
        <f t="shared" si="37"/>
        <v>2133.5147931755396</v>
      </c>
      <c r="F379" s="40">
        <f t="shared" si="37"/>
        <v>2140</v>
      </c>
    </row>
    <row r="380" spans="1:6" hidden="1" outlineLevel="1" x14ac:dyDescent="0.3">
      <c r="A380" s="9">
        <v>20</v>
      </c>
      <c r="B380" s="4" t="s">
        <v>385</v>
      </c>
      <c r="C380" s="10">
        <f>VLOOKUP(B380,'[1]MUN PR'!C$2:$L$400,10,0)</f>
        <v>1224</v>
      </c>
      <c r="D380" s="11">
        <v>269.27984768162474</v>
      </c>
      <c r="E380" s="12">
        <f t="shared" ref="E380:E397" si="38">D380+(D380*0.05)</f>
        <v>282.74384006570597</v>
      </c>
      <c r="F380" s="12">
        <v>290</v>
      </c>
    </row>
    <row r="381" spans="1:6" hidden="1" outlineLevel="1" x14ac:dyDescent="0.3">
      <c r="A381" s="9">
        <v>20</v>
      </c>
      <c r="B381" s="4" t="s">
        <v>386</v>
      </c>
      <c r="C381" s="10">
        <f>VLOOKUP(B381,'[1]MUN PR'!C$2:$L$400,10,0)</f>
        <v>171</v>
      </c>
      <c r="D381" s="11">
        <v>37.619978720226982</v>
      </c>
      <c r="E381" s="12">
        <f t="shared" si="38"/>
        <v>39.500977656238334</v>
      </c>
      <c r="F381" s="12">
        <v>40</v>
      </c>
    </row>
    <row r="382" spans="1:6" hidden="1" outlineLevel="1" x14ac:dyDescent="0.3">
      <c r="A382" s="9">
        <v>20</v>
      </c>
      <c r="B382" s="4" t="s">
        <v>387</v>
      </c>
      <c r="C382" s="10">
        <f>VLOOKUP(B382,'[1]MUN PR'!C$2:$L$400,10,0)</f>
        <v>156</v>
      </c>
      <c r="D382" s="11">
        <v>34.31998058687374</v>
      </c>
      <c r="E382" s="12">
        <f t="shared" si="38"/>
        <v>36.035979616217425</v>
      </c>
      <c r="F382" s="12">
        <v>40</v>
      </c>
    </row>
    <row r="383" spans="1:6" hidden="1" outlineLevel="1" x14ac:dyDescent="0.3">
      <c r="A383" s="9">
        <v>20</v>
      </c>
      <c r="B383" s="4" t="s">
        <v>388</v>
      </c>
      <c r="C383" s="10">
        <f>VLOOKUP(B383,'[1]MUN PR'!C$2:$L$400,10,0)</f>
        <v>994</v>
      </c>
      <c r="D383" s="11">
        <v>218.67987630354165</v>
      </c>
      <c r="E383" s="12">
        <f t="shared" si="38"/>
        <v>229.61387011871872</v>
      </c>
      <c r="F383" s="12">
        <v>230</v>
      </c>
    </row>
    <row r="384" spans="1:6" hidden="1" outlineLevel="1" x14ac:dyDescent="0.3">
      <c r="A384" s="9">
        <v>20</v>
      </c>
      <c r="B384" s="4" t="s">
        <v>389</v>
      </c>
      <c r="C384" s="10">
        <f>VLOOKUP(B384,'[1]MUN PR'!C$2:$L$400,10,0)</f>
        <v>1705</v>
      </c>
      <c r="D384" s="11">
        <v>375.09978782448542</v>
      </c>
      <c r="E384" s="12">
        <f t="shared" si="38"/>
        <v>393.8547772157097</v>
      </c>
      <c r="F384" s="12">
        <v>390</v>
      </c>
    </row>
    <row r="385" spans="1:6" hidden="1" outlineLevel="1" x14ac:dyDescent="0.3">
      <c r="A385" s="9">
        <v>20</v>
      </c>
      <c r="B385" s="4" t="s">
        <v>390</v>
      </c>
      <c r="C385" s="10">
        <f>VLOOKUP(B385,'[1]MUN PR'!C$2:$L$400,10,0)</f>
        <v>254</v>
      </c>
      <c r="D385" s="11">
        <v>55.879968391448266</v>
      </c>
      <c r="E385" s="12">
        <f t="shared" si="38"/>
        <v>58.673966811020676</v>
      </c>
      <c r="F385" s="12">
        <v>60</v>
      </c>
    </row>
    <row r="386" spans="1:6" hidden="1" outlineLevel="1" x14ac:dyDescent="0.3">
      <c r="A386" s="9">
        <v>20</v>
      </c>
      <c r="B386" s="4" t="s">
        <v>391</v>
      </c>
      <c r="C386" s="10">
        <f>VLOOKUP(B386,'[1]MUN PR'!C$2:$L$400,10,0)</f>
        <v>186</v>
      </c>
      <c r="D386" s="11">
        <v>40.919976853580224</v>
      </c>
      <c r="E386" s="12">
        <f t="shared" si="38"/>
        <v>42.965975696259235</v>
      </c>
      <c r="F386" s="12">
        <v>40</v>
      </c>
    </row>
    <row r="387" spans="1:6" hidden="1" outlineLevel="1" x14ac:dyDescent="0.3">
      <c r="A387" s="9">
        <v>20</v>
      </c>
      <c r="B387" s="4" t="s">
        <v>392</v>
      </c>
      <c r="C387" s="10">
        <f>VLOOKUP(B387,'[1]MUN PR'!C$2:$L$400,10,0)</f>
        <v>304</v>
      </c>
      <c r="D387" s="11">
        <v>66.879962169292412</v>
      </c>
      <c r="E387" s="12">
        <f t="shared" si="38"/>
        <v>70.22396027775703</v>
      </c>
      <c r="F387" s="12">
        <v>70</v>
      </c>
    </row>
    <row r="388" spans="1:6" hidden="1" outlineLevel="1" x14ac:dyDescent="0.3">
      <c r="A388" s="9">
        <v>20</v>
      </c>
      <c r="B388" s="4" t="s">
        <v>393</v>
      </c>
      <c r="C388" s="10">
        <f>VLOOKUP(B388,'[1]MUN PR'!C$2:$L$400,10,0)</f>
        <v>188</v>
      </c>
      <c r="D388" s="11">
        <v>41.359976604693991</v>
      </c>
      <c r="E388" s="12">
        <f t="shared" si="38"/>
        <v>43.42797543492869</v>
      </c>
      <c r="F388" s="12">
        <v>40</v>
      </c>
    </row>
    <row r="389" spans="1:6" hidden="1" outlineLevel="1" x14ac:dyDescent="0.3">
      <c r="A389" s="9">
        <v>20</v>
      </c>
      <c r="B389" s="4" t="s">
        <v>394</v>
      </c>
      <c r="C389" s="10">
        <f>VLOOKUP(B389,'[1]MUN PR'!C$2:$L$400,10,0)</f>
        <v>1041</v>
      </c>
      <c r="D389" s="11">
        <v>229.01987045471515</v>
      </c>
      <c r="E389" s="12">
        <f t="shared" si="38"/>
        <v>240.4708639774509</v>
      </c>
      <c r="F389" s="12">
        <v>240</v>
      </c>
    </row>
    <row r="390" spans="1:6" hidden="1" outlineLevel="1" x14ac:dyDescent="0.3">
      <c r="A390" s="9">
        <v>20</v>
      </c>
      <c r="B390" s="4" t="s">
        <v>395</v>
      </c>
      <c r="C390" s="10">
        <f>VLOOKUP(B390,'[1]MUN PR'!C$2:$L$400,10,0)</f>
        <v>162</v>
      </c>
      <c r="D390" s="11">
        <v>35.639979840215034</v>
      </c>
      <c r="E390" s="12">
        <f t="shared" si="38"/>
        <v>37.421978832225783</v>
      </c>
      <c r="F390" s="12">
        <v>40</v>
      </c>
    </row>
    <row r="391" spans="1:6" hidden="1" outlineLevel="1" x14ac:dyDescent="0.3">
      <c r="A391" s="9">
        <v>20</v>
      </c>
      <c r="B391" s="4" t="s">
        <v>396</v>
      </c>
      <c r="C391" s="10">
        <f>VLOOKUP(B391,'[1]MUN PR'!C$2:$L$400,10,0)</f>
        <v>152</v>
      </c>
      <c r="D391" s="11">
        <v>33.439981084646206</v>
      </c>
      <c r="E391" s="12">
        <f t="shared" si="38"/>
        <v>35.111980138878515</v>
      </c>
      <c r="F391" s="12">
        <v>30</v>
      </c>
    </row>
    <row r="392" spans="1:6" hidden="1" outlineLevel="1" x14ac:dyDescent="0.3">
      <c r="A392" s="9">
        <v>20</v>
      </c>
      <c r="B392" s="4" t="s">
        <v>397</v>
      </c>
      <c r="C392" s="10">
        <f>VLOOKUP(B392,'[1]MUN PR'!C$2:$L$400,10,0)</f>
        <v>968</v>
      </c>
      <c r="D392" s="11">
        <v>212.95987953906268</v>
      </c>
      <c r="E392" s="12">
        <f t="shared" si="38"/>
        <v>223.60787351601581</v>
      </c>
      <c r="F392" s="12">
        <v>220</v>
      </c>
    </row>
    <row r="393" spans="1:6" hidden="1" outlineLevel="1" x14ac:dyDescent="0.3">
      <c r="A393" s="9">
        <v>20</v>
      </c>
      <c r="B393" s="4" t="s">
        <v>398</v>
      </c>
      <c r="C393" s="10">
        <f>VLOOKUP(B393,'[1]MUN PR'!C$2:$L$400,10,0)</f>
        <v>119</v>
      </c>
      <c r="D393" s="11">
        <v>26.179985191269068</v>
      </c>
      <c r="E393" s="12">
        <f t="shared" si="38"/>
        <v>27.488984450832522</v>
      </c>
      <c r="F393" s="12">
        <v>30</v>
      </c>
    </row>
    <row r="394" spans="1:6" hidden="1" outlineLevel="1" x14ac:dyDescent="0.3">
      <c r="A394" s="9">
        <v>20</v>
      </c>
      <c r="B394" s="4" t="s">
        <v>399</v>
      </c>
      <c r="C394" s="10">
        <f>VLOOKUP(B394,'[1]MUN PR'!C$2:$L$400,10,0)</f>
        <v>245</v>
      </c>
      <c r="D394" s="11">
        <v>53.899969511436318</v>
      </c>
      <c r="E394" s="12">
        <f t="shared" si="38"/>
        <v>56.594967987008133</v>
      </c>
      <c r="F394" s="12">
        <v>60</v>
      </c>
    </row>
    <row r="395" spans="1:6" hidden="1" outlineLevel="1" x14ac:dyDescent="0.3">
      <c r="A395" s="9">
        <v>20</v>
      </c>
      <c r="B395" s="4" t="s">
        <v>400</v>
      </c>
      <c r="C395" s="10">
        <f>VLOOKUP(B395,'[1]MUN PR'!C$2:$L$400,10,0)</f>
        <v>592</v>
      </c>
      <c r="D395" s="11">
        <v>130.23992632967469</v>
      </c>
      <c r="E395" s="12">
        <f t="shared" si="38"/>
        <v>136.75192264615842</v>
      </c>
      <c r="F395" s="12">
        <v>140</v>
      </c>
    </row>
    <row r="396" spans="1:6" hidden="1" outlineLevel="1" x14ac:dyDescent="0.3">
      <c r="A396" s="9">
        <v>20</v>
      </c>
      <c r="B396" s="4" t="s">
        <v>401</v>
      </c>
      <c r="C396" s="10">
        <f>VLOOKUP(B396,'[1]MUN PR'!C$2:$L$400,10,0)</f>
        <v>3472</v>
      </c>
      <c r="D396" s="11">
        <v>763.83956793349762</v>
      </c>
      <c r="E396" s="12">
        <f t="shared" si="38"/>
        <v>802.03154633017255</v>
      </c>
      <c r="F396" s="12">
        <v>800</v>
      </c>
    </row>
    <row r="397" spans="1:6" hidden="1" outlineLevel="1" x14ac:dyDescent="0.3">
      <c r="A397" s="9">
        <v>20</v>
      </c>
      <c r="B397" s="4" t="s">
        <v>402</v>
      </c>
      <c r="C397" s="10">
        <f>VLOOKUP(B397,'[1]MUN PR'!C$2:$L$400,10,0)</f>
        <v>355</v>
      </c>
      <c r="D397" s="11">
        <v>78.099955822693445</v>
      </c>
      <c r="E397" s="12">
        <f t="shared" si="38"/>
        <v>82.004953613828121</v>
      </c>
      <c r="F397" s="12">
        <v>80</v>
      </c>
    </row>
    <row r="398" spans="1:6" collapsed="1" x14ac:dyDescent="0.3">
      <c r="A398" s="38" t="s">
        <v>403</v>
      </c>
      <c r="B398" s="39"/>
      <c r="C398" s="40">
        <f t="shared" ref="C398:F398" si="39">SUM(C380:C397)</f>
        <v>12288</v>
      </c>
      <c r="D398" s="40">
        <v>2703.3584708429776</v>
      </c>
      <c r="E398" s="40">
        <f t="shared" si="39"/>
        <v>2838.5263943851264</v>
      </c>
      <c r="F398" s="40">
        <f t="shared" si="39"/>
        <v>2840</v>
      </c>
    </row>
    <row r="399" spans="1:6" hidden="1" outlineLevel="1" x14ac:dyDescent="0.3">
      <c r="A399" s="9">
        <v>21</v>
      </c>
      <c r="B399" s="4" t="s">
        <v>404</v>
      </c>
      <c r="C399" s="10">
        <f>VLOOKUP(B399,'[1]MUN PR'!C$2:$L$400,10,0)</f>
        <v>384</v>
      </c>
      <c r="D399" s="11">
        <v>84.479952213843049</v>
      </c>
      <c r="E399" s="12">
        <f t="shared" ref="E399:E405" si="40">D399+(D399*0.05)</f>
        <v>88.703949824535201</v>
      </c>
      <c r="F399" s="12">
        <v>90</v>
      </c>
    </row>
    <row r="400" spans="1:6" hidden="1" outlineLevel="1" x14ac:dyDescent="0.3">
      <c r="A400" s="9">
        <v>21</v>
      </c>
      <c r="B400" s="4" t="s">
        <v>405</v>
      </c>
      <c r="C400" s="10">
        <f>VLOOKUP(B400,'[1]MUN PR'!C$2:$L$400,10,0)</f>
        <v>297</v>
      </c>
      <c r="D400" s="11">
        <v>65.339963040394238</v>
      </c>
      <c r="E400" s="12">
        <f t="shared" si="40"/>
        <v>68.606961192413948</v>
      </c>
      <c r="F400" s="12">
        <v>70</v>
      </c>
    </row>
    <row r="401" spans="1:6" hidden="1" outlineLevel="1" x14ac:dyDescent="0.3">
      <c r="A401" s="9">
        <v>21</v>
      </c>
      <c r="B401" s="4" t="s">
        <v>406</v>
      </c>
      <c r="C401" s="10">
        <f>VLOOKUP(B401,'[1]MUN PR'!C$2:$L$400,10,0)</f>
        <v>649</v>
      </c>
      <c r="D401" s="11">
        <v>142.77991923641702</v>
      </c>
      <c r="E401" s="12">
        <f t="shared" si="40"/>
        <v>149.91891519823787</v>
      </c>
      <c r="F401" s="12">
        <v>150</v>
      </c>
    </row>
    <row r="402" spans="1:6" hidden="1" outlineLevel="1" x14ac:dyDescent="0.3">
      <c r="A402" s="9">
        <v>21</v>
      </c>
      <c r="B402" s="4" t="s">
        <v>407</v>
      </c>
      <c r="C402" s="10">
        <f>VLOOKUP(B402,'[1]MUN PR'!C$2:$L$400,10,0)</f>
        <v>670</v>
      </c>
      <c r="D402" s="11">
        <v>147.39991662311158</v>
      </c>
      <c r="E402" s="12">
        <f t="shared" si="40"/>
        <v>154.76991245426717</v>
      </c>
      <c r="F402" s="12">
        <v>150</v>
      </c>
    </row>
    <row r="403" spans="1:6" hidden="1" outlineLevel="1" x14ac:dyDescent="0.3">
      <c r="A403" s="9">
        <v>21</v>
      </c>
      <c r="B403" s="4" t="s">
        <v>408</v>
      </c>
      <c r="C403" s="10">
        <f>VLOOKUP(B403,'[1]MUN PR'!C$2:$L$400,10,0)</f>
        <v>1766</v>
      </c>
      <c r="D403" s="11">
        <v>388.51978023345526</v>
      </c>
      <c r="E403" s="12">
        <f t="shared" si="40"/>
        <v>407.94576924512802</v>
      </c>
      <c r="F403" s="12">
        <v>410</v>
      </c>
    </row>
    <row r="404" spans="1:6" hidden="1" outlineLevel="1" x14ac:dyDescent="0.3">
      <c r="A404" s="9">
        <v>21</v>
      </c>
      <c r="B404" s="4" t="s">
        <v>409</v>
      </c>
      <c r="C404" s="10">
        <f>VLOOKUP(B404,'[1]MUN PR'!C$2:$L$400,10,0)</f>
        <v>475</v>
      </c>
      <c r="D404" s="11">
        <v>104.49994088951939</v>
      </c>
      <c r="E404" s="12">
        <f t="shared" si="40"/>
        <v>109.72493793399536</v>
      </c>
      <c r="F404" s="12">
        <v>110</v>
      </c>
    </row>
    <row r="405" spans="1:6" hidden="1" outlineLevel="1" x14ac:dyDescent="0.3">
      <c r="A405" s="9">
        <v>21</v>
      </c>
      <c r="B405" s="4" t="s">
        <v>410</v>
      </c>
      <c r="C405" s="10">
        <f>VLOOKUP(B405,'[1]MUN PR'!C$2:$L$400,10,0)</f>
        <v>260</v>
      </c>
      <c r="D405" s="11">
        <v>57.199967644789567</v>
      </c>
      <c r="E405" s="12">
        <f t="shared" si="40"/>
        <v>60.059966027029049</v>
      </c>
      <c r="F405" s="12">
        <v>60</v>
      </c>
    </row>
    <row r="406" spans="1:6" collapsed="1" x14ac:dyDescent="0.3">
      <c r="A406" s="38" t="s">
        <v>411</v>
      </c>
      <c r="B406" s="39"/>
      <c r="C406" s="40">
        <f t="shared" ref="C406:F406" si="41">SUM(C399:C405)</f>
        <v>4501</v>
      </c>
      <c r="D406" s="40">
        <v>990.21943988153009</v>
      </c>
      <c r="E406" s="40">
        <f t="shared" si="41"/>
        <v>1039.7304118756067</v>
      </c>
      <c r="F406" s="40">
        <f t="shared" si="41"/>
        <v>1040</v>
      </c>
    </row>
    <row r="407" spans="1:6" hidden="1" outlineLevel="1" x14ac:dyDescent="0.3">
      <c r="A407" s="9">
        <v>22</v>
      </c>
      <c r="B407" s="4" t="s">
        <v>412</v>
      </c>
      <c r="C407" s="10">
        <f>VLOOKUP(B407,'[1]MUN PR'!C$2:$L$400,10,0)</f>
        <v>140</v>
      </c>
      <c r="D407" s="11">
        <v>30.799982577963611</v>
      </c>
      <c r="E407" s="12">
        <f t="shared" ref="E407:E422" si="42">D407+(D407*0.05)</f>
        <v>32.339981706861792</v>
      </c>
      <c r="F407" s="12">
        <v>30</v>
      </c>
    </row>
    <row r="408" spans="1:6" hidden="1" outlineLevel="1" x14ac:dyDescent="0.3">
      <c r="A408" s="9">
        <v>22</v>
      </c>
      <c r="B408" s="4" t="s">
        <v>413</v>
      </c>
      <c r="C408" s="10">
        <f>VLOOKUP(B408,'[1]MUN PR'!C$2:$L$400,10,0)</f>
        <v>91</v>
      </c>
      <c r="D408" s="11">
        <v>20.019988675676348</v>
      </c>
      <c r="E408" s="12">
        <f t="shared" si="42"/>
        <v>21.020988109460166</v>
      </c>
      <c r="F408" s="12">
        <v>20</v>
      </c>
    </row>
    <row r="409" spans="1:6" hidden="1" outlineLevel="1" x14ac:dyDescent="0.3">
      <c r="A409" s="9">
        <v>22</v>
      </c>
      <c r="B409" s="4" t="s">
        <v>414</v>
      </c>
      <c r="C409" s="10">
        <f>VLOOKUP(B409,'[1]MUN PR'!C$2:$L$400,10,0)</f>
        <v>450</v>
      </c>
      <c r="D409" s="11">
        <v>98.999944000597324</v>
      </c>
      <c r="E409" s="12">
        <f t="shared" si="42"/>
        <v>103.94994120062719</v>
      </c>
      <c r="F409" s="12">
        <v>100</v>
      </c>
    </row>
    <row r="410" spans="1:6" hidden="1" outlineLevel="1" x14ac:dyDescent="0.3">
      <c r="A410" s="9">
        <v>22</v>
      </c>
      <c r="B410" s="4" t="s">
        <v>415</v>
      </c>
      <c r="C410" s="10">
        <f>VLOOKUP(B410,'[1]MUN PR'!C$2:$L$400,10,0)</f>
        <v>92</v>
      </c>
      <c r="D410" s="11">
        <v>20.239988551233232</v>
      </c>
      <c r="E410" s="12">
        <f t="shared" si="42"/>
        <v>21.251987978794894</v>
      </c>
      <c r="F410" s="12">
        <v>20</v>
      </c>
    </row>
    <row r="411" spans="1:6" hidden="1" outlineLevel="1" x14ac:dyDescent="0.3">
      <c r="A411" s="9">
        <v>22</v>
      </c>
      <c r="B411" s="4" t="s">
        <v>416</v>
      </c>
      <c r="C411" s="10">
        <f>VLOOKUP(B411,'[1]MUN PR'!C$2:$L$400,10,0)</f>
        <v>146</v>
      </c>
      <c r="D411" s="11">
        <v>32.119981831304912</v>
      </c>
      <c r="E411" s="12">
        <f t="shared" si="42"/>
        <v>33.725980922870157</v>
      </c>
      <c r="F411" s="12">
        <v>30</v>
      </c>
    </row>
    <row r="412" spans="1:6" hidden="1" outlineLevel="1" x14ac:dyDescent="0.3">
      <c r="A412" s="9">
        <v>22</v>
      </c>
      <c r="B412" s="4" t="s">
        <v>417</v>
      </c>
      <c r="C412" s="10">
        <f>VLOOKUP(B412,'[1]MUN PR'!C$2:$L$400,10,0)</f>
        <v>1128</v>
      </c>
      <c r="D412" s="11">
        <v>248.15985962816396</v>
      </c>
      <c r="E412" s="12">
        <f t="shared" si="42"/>
        <v>260.56785260957213</v>
      </c>
      <c r="F412" s="12">
        <v>260</v>
      </c>
    </row>
    <row r="413" spans="1:6" hidden="1" outlineLevel="1" x14ac:dyDescent="0.3">
      <c r="A413" s="9">
        <v>22</v>
      </c>
      <c r="B413" s="4" t="s">
        <v>418</v>
      </c>
      <c r="C413" s="10">
        <f>VLOOKUP(B413,'[1]MUN PR'!C$2:$L$400,10,0)</f>
        <v>473</v>
      </c>
      <c r="D413" s="11">
        <v>104.05994113840563</v>
      </c>
      <c r="E413" s="12">
        <f t="shared" si="42"/>
        <v>109.26293819532592</v>
      </c>
      <c r="F413" s="12">
        <v>110</v>
      </c>
    </row>
    <row r="414" spans="1:6" hidden="1" outlineLevel="1" x14ac:dyDescent="0.3">
      <c r="A414" s="9">
        <v>22</v>
      </c>
      <c r="B414" s="4" t="s">
        <v>419</v>
      </c>
      <c r="C414" s="10">
        <f>VLOOKUP(B414,'[1]MUN PR'!C$2:$L$400,10,0)</f>
        <v>156</v>
      </c>
      <c r="D414" s="11">
        <v>34.31998058687374</v>
      </c>
      <c r="E414" s="12">
        <f t="shared" si="42"/>
        <v>36.035979616217425</v>
      </c>
      <c r="F414" s="12">
        <v>40</v>
      </c>
    </row>
    <row r="415" spans="1:6" hidden="1" outlineLevel="1" x14ac:dyDescent="0.3">
      <c r="A415" s="9">
        <v>22</v>
      </c>
      <c r="B415" s="4" t="s">
        <v>420</v>
      </c>
      <c r="C415" s="10">
        <f>VLOOKUP(B415,'[1]MUN PR'!C$2:$L$400,10,0)</f>
        <v>184</v>
      </c>
      <c r="D415" s="11">
        <v>40.479977102466464</v>
      </c>
      <c r="E415" s="12">
        <f t="shared" si="42"/>
        <v>42.503975957589788</v>
      </c>
      <c r="F415" s="12">
        <v>40</v>
      </c>
    </row>
    <row r="416" spans="1:6" hidden="1" outlineLevel="1" x14ac:dyDescent="0.3">
      <c r="A416" s="9">
        <v>22</v>
      </c>
      <c r="B416" s="4" t="s">
        <v>421</v>
      </c>
      <c r="C416" s="10">
        <f>VLOOKUP(B416,'[1]MUN PR'!C$2:$L$400,10,0)</f>
        <v>406</v>
      </c>
      <c r="D416" s="11">
        <v>89.319949476094479</v>
      </c>
      <c r="E416" s="12">
        <f t="shared" si="42"/>
        <v>93.785946949899198</v>
      </c>
      <c r="F416" s="12">
        <v>90</v>
      </c>
    </row>
    <row r="417" spans="1:11" hidden="1" outlineLevel="1" x14ac:dyDescent="0.3">
      <c r="A417" s="9">
        <v>22</v>
      </c>
      <c r="B417" s="4" t="s">
        <v>422</v>
      </c>
      <c r="C417" s="10">
        <f>VLOOKUP(B417,'[1]MUN PR'!C$2:$L$400,10,0)</f>
        <v>104</v>
      </c>
      <c r="D417" s="11">
        <v>22.879987057915827</v>
      </c>
      <c r="E417" s="12">
        <f t="shared" si="42"/>
        <v>24.023986410811617</v>
      </c>
      <c r="F417" s="12">
        <v>30</v>
      </c>
    </row>
    <row r="418" spans="1:11" hidden="1" outlineLevel="1" x14ac:dyDescent="0.3">
      <c r="A418" s="9">
        <v>22</v>
      </c>
      <c r="B418" s="4" t="s">
        <v>423</v>
      </c>
      <c r="C418" s="10">
        <f>VLOOKUP(B418,'[1]MUN PR'!C$2:$L$400,10,0)</f>
        <v>196</v>
      </c>
      <c r="D418" s="11">
        <v>43.119975609149058</v>
      </c>
      <c r="E418" s="12">
        <f t="shared" si="42"/>
        <v>45.27597438960651</v>
      </c>
      <c r="F418" s="12">
        <v>50</v>
      </c>
      <c r="K418" s="8"/>
    </row>
    <row r="419" spans="1:11" hidden="1" outlineLevel="1" x14ac:dyDescent="0.3">
      <c r="A419" s="9">
        <v>22</v>
      </c>
      <c r="B419" s="4" t="s">
        <v>424</v>
      </c>
      <c r="C419" s="10">
        <f>VLOOKUP(B419,'[1]MUN PR'!C$2:$L$400,10,0)</f>
        <v>100</v>
      </c>
      <c r="D419" s="11">
        <v>21.999987555688293</v>
      </c>
      <c r="E419" s="12">
        <f t="shared" si="42"/>
        <v>23.099986933472707</v>
      </c>
      <c r="F419" s="12">
        <v>20</v>
      </c>
    </row>
    <row r="420" spans="1:11" hidden="1" outlineLevel="1" x14ac:dyDescent="0.3">
      <c r="A420" s="9">
        <v>22</v>
      </c>
      <c r="B420" s="4" t="s">
        <v>425</v>
      </c>
      <c r="C420" s="10">
        <f>VLOOKUP(B420,'[1]MUN PR'!C$2:$L$400,10,0)</f>
        <v>185</v>
      </c>
      <c r="D420" s="11">
        <v>40.699976978023344</v>
      </c>
      <c r="E420" s="12">
        <f t="shared" si="42"/>
        <v>42.734975826924511</v>
      </c>
      <c r="F420" s="12">
        <v>40</v>
      </c>
    </row>
    <row r="421" spans="1:11" hidden="1" outlineLevel="1" x14ac:dyDescent="0.3">
      <c r="A421" s="9">
        <v>22</v>
      </c>
      <c r="B421" s="4" t="s">
        <v>426</v>
      </c>
      <c r="C421" s="10">
        <f>VLOOKUP(B421,'[1]MUN PR'!C$2:$L$400,10,0)</f>
        <v>274</v>
      </c>
      <c r="D421" s="11">
        <v>60.279965902585928</v>
      </c>
      <c r="E421" s="12">
        <f t="shared" si="42"/>
        <v>63.293964197715226</v>
      </c>
      <c r="F421" s="12">
        <v>70</v>
      </c>
    </row>
    <row r="422" spans="1:11" hidden="1" outlineLevel="1" x14ac:dyDescent="0.3">
      <c r="A422" s="9">
        <v>22</v>
      </c>
      <c r="B422" s="4" t="s">
        <v>427</v>
      </c>
      <c r="C422" s="10">
        <f>VLOOKUP(B422,'[1]MUN PR'!C$2:$L$400,10,0)</f>
        <v>426</v>
      </c>
      <c r="D422" s="11">
        <v>93.719946987232134</v>
      </c>
      <c r="E422" s="12">
        <f t="shared" si="42"/>
        <v>98.405944336593734</v>
      </c>
      <c r="F422" s="12">
        <v>100</v>
      </c>
    </row>
    <row r="423" spans="1:11" ht="17.25" collapsed="1" thickBot="1" x14ac:dyDescent="0.35">
      <c r="A423" s="43" t="s">
        <v>428</v>
      </c>
      <c r="B423" s="44"/>
      <c r="C423" s="40">
        <f t="shared" ref="C423:F423" si="43">SUM(C407:C422)</f>
        <v>4551</v>
      </c>
      <c r="D423" s="40">
        <v>1001.2194336593743</v>
      </c>
      <c r="E423" s="40">
        <f t="shared" si="43"/>
        <v>1051.2804053423429</v>
      </c>
      <c r="F423" s="40">
        <f t="shared" si="43"/>
        <v>1050</v>
      </c>
    </row>
    <row r="424" spans="1:11" ht="17.25" thickBot="1" x14ac:dyDescent="0.35">
      <c r="A424" s="45" t="s">
        <v>429</v>
      </c>
      <c r="B424" s="46"/>
      <c r="C424" s="47">
        <f t="shared" ref="C424:F424" si="44">SUM(C10,C40,C53,C63,C84,C94,C110,C138,C148,C174,C200,C222,C234,C263,C294,C312,C334,C356,C379,C398,C406,C423)</f>
        <v>321432</v>
      </c>
      <c r="D424" s="47">
        <f t="shared" si="44"/>
        <v>70715</v>
      </c>
      <c r="E424" s="47">
        <f t="shared" si="44"/>
        <v>74250.75</v>
      </c>
      <c r="F424" s="47">
        <f t="shared" si="44"/>
        <v>74250</v>
      </c>
      <c r="H424" s="19"/>
    </row>
    <row r="425" spans="1:11" ht="15.75" customHeight="1" x14ac:dyDescent="0.3">
      <c r="A425" s="78" t="s">
        <v>468</v>
      </c>
      <c r="B425" s="78"/>
      <c r="C425" s="78"/>
      <c r="D425" s="78"/>
      <c r="E425" s="78"/>
      <c r="F425" s="78"/>
    </row>
    <row r="426" spans="1:11" x14ac:dyDescent="0.3">
      <c r="A426" s="75" t="s">
        <v>430</v>
      </c>
      <c r="B426" s="75"/>
      <c r="C426" s="75"/>
      <c r="D426" s="75"/>
      <c r="E426" s="75"/>
      <c r="F426" s="75"/>
    </row>
    <row r="427" spans="1:11" ht="15.75" customHeight="1" x14ac:dyDescent="0.3">
      <c r="A427" s="79" t="s">
        <v>431</v>
      </c>
      <c r="B427" s="79"/>
      <c r="C427" s="79"/>
      <c r="D427" s="79"/>
      <c r="E427" s="79"/>
      <c r="F427" s="79"/>
    </row>
    <row r="428" spans="1:11" ht="15.75" customHeight="1" x14ac:dyDescent="0.3">
      <c r="A428" s="79" t="s">
        <v>469</v>
      </c>
      <c r="B428" s="79"/>
      <c r="C428" s="79"/>
      <c r="D428" s="79"/>
      <c r="E428" s="79"/>
      <c r="F428" s="79"/>
    </row>
    <row r="429" spans="1:11" ht="14.25" customHeight="1" x14ac:dyDescent="0.3">
      <c r="A429" s="20"/>
      <c r="B429" s="20"/>
      <c r="C429" s="21"/>
      <c r="D429" s="20"/>
      <c r="E429" s="20"/>
      <c r="F429" s="20"/>
    </row>
  </sheetData>
  <dataConsolidate/>
  <mergeCells count="5">
    <mergeCell ref="A1:F1"/>
    <mergeCell ref="A425:F425"/>
    <mergeCell ref="A426:F426"/>
    <mergeCell ref="A427:F427"/>
    <mergeCell ref="A428:F42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10:C423 E10:E40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</vt:lpstr>
      <vt:lpstr>Trabalhadores</vt:lpstr>
      <vt:lpstr>65 a 69 anos</vt:lpstr>
      <vt:lpstr>70 a 74 anos</vt:lpstr>
    </vt:vector>
  </TitlesOfParts>
  <Company>Secretaria da Saúde do Paraná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Ronieverson Pedrozo Lopes</dc:creator>
  <cp:lastModifiedBy>Ronieverson Pedrozo Lopes</cp:lastModifiedBy>
  <dcterms:created xsi:type="dcterms:W3CDTF">2021-03-16T14:39:31Z</dcterms:created>
  <dcterms:modified xsi:type="dcterms:W3CDTF">2021-03-26T13:17:35Z</dcterms:modified>
</cp:coreProperties>
</file>